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583" activeTab="3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<sst xmlns="http://schemas.openxmlformats.org/spreadsheetml/2006/main" count="151" uniqueCount="42">
  <si>
    <t>Visiting Team's Points</t>
  </si>
  <si>
    <t>???</t>
  </si>
  <si>
    <t>(Visitors) NODA Team #</t>
  </si>
  <si>
    <t>Visitor</t>
  </si>
  <si>
    <t>Enter Name 1 Here</t>
  </si>
  <si>
    <t>Enter Name 2 Here</t>
  </si>
  <si>
    <t>Enter Name 3 Here</t>
  </si>
  <si>
    <t>Home</t>
  </si>
  <si>
    <t>Out Shot</t>
  </si>
  <si>
    <t>Visiting Team's Name</t>
  </si>
  <si>
    <t>Home Team's Name</t>
  </si>
  <si>
    <t>Home Team's Points</t>
  </si>
  <si>
    <t>(Home) NODA Team #</t>
  </si>
  <si>
    <t>Enter Name Here</t>
  </si>
  <si>
    <t>Game #2 - 1 Man 301 (DI/DO)</t>
  </si>
  <si>
    <t>Game #3 - 2 Man Cricket</t>
  </si>
  <si>
    <t>(1 Point)</t>
  </si>
  <si>
    <t>Game #4 - 1 Man Cricket</t>
  </si>
  <si>
    <t>Game #5 - 3 Man 701</t>
  </si>
  <si>
    <t>Column</t>
  </si>
  <si>
    <t>Game #6 - 2 Man 501</t>
  </si>
  <si>
    <t>Game #7 - 1 Man 301 (DI/DO)</t>
  </si>
  <si>
    <t>Game #8 - 1 Man Cricket</t>
  </si>
  <si>
    <t>Game #9 - 3 Man 601 (DI/DO)</t>
  </si>
  <si>
    <t>Game #11 - 2 Man Cricket</t>
  </si>
  <si>
    <t>Game #12 - 1 Man 301 (DI/DO)</t>
  </si>
  <si>
    <t>Game #13 - 3 Man Cricket to 12</t>
  </si>
  <si>
    <t>Game #14 - 2 Man 501</t>
  </si>
  <si>
    <t>Enter Name 4 Here</t>
  </si>
  <si>
    <t>Enter V for Visitor win or H for Home win ---&gt;</t>
  </si>
  <si>
    <t>NODA Scoresheets</t>
  </si>
  <si>
    <t>Date:</t>
  </si>
  <si>
    <t>Game #1 - 3 Man 601</t>
  </si>
  <si>
    <t>End of the night Captain's Approval Initials</t>
  </si>
  <si>
    <t>Visitors ---&gt;</t>
  </si>
  <si>
    <t>Home ------&gt;</t>
  </si>
  <si>
    <t>1st Division</t>
  </si>
  <si>
    <t>Game #10 - 1 Man 501</t>
  </si>
  <si>
    <t>Game #15 - 4 Man 1001</t>
  </si>
  <si>
    <t>(3 Points)</t>
  </si>
  <si>
    <t>(2 Points)</t>
  </si>
  <si>
    <t>(4 Points)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</si>
</sst>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hidden="1"/>
    </xf>
    <xf numFmtId="0" fontId="0" fillId="0" borderId="11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alignment/>
      <protection/>
    </xf>
    <xf numFmtId="14" fontId="6" fillId="0" borderId="0" xfId="0" applyNumberFormat="1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3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showGridLines="0" showRowColHeaders="0" zoomScalePageLayoutView="0" workbookViewId="0" topLeftCell="A1">
      <selection activeCell="A51" sqref="A51"/>
    </sheetView>
  </sheetViews>
  <sheetFormatPr defaultColWidth="9.140625" defaultRowHeight="12.75"/>
  <cols>
    <col min="1" max="1" width="20.7109375" style="0" customWidth="1"/>
    <col min="2" max="2" width="5.8515625" style="0" customWidth="1"/>
    <col min="3" max="3" width="5.7109375" style="0" customWidth="1"/>
    <col min="4" max="5" width="5.57421875" style="0" customWidth="1"/>
    <col min="6" max="6" width="5.00390625" style="0" customWidth="1"/>
    <col min="7" max="7" width="5.57421875" style="0" customWidth="1"/>
    <col min="8" max="8" width="5.421875" style="0" customWidth="1"/>
    <col min="9" max="9" width="5.57421875" style="0" customWidth="1"/>
    <col min="10" max="10" width="5.28125" style="0" customWidth="1"/>
    <col min="11" max="11" width="5.57421875" style="0" customWidth="1"/>
    <col min="12" max="12" width="5.28125" style="0" customWidth="1"/>
    <col min="13" max="13" width="7.8515625" style="31" customWidth="1"/>
  </cols>
  <sheetData>
    <row r="1" spans="1:11" ht="18.75" thickBot="1">
      <c r="A1" s="28" t="s">
        <v>31</v>
      </c>
      <c r="C1" s="4" t="s">
        <v>36</v>
      </c>
      <c r="D1" s="4"/>
      <c r="G1" s="4" t="s">
        <v>30</v>
      </c>
      <c r="H1" s="17"/>
      <c r="I1" s="2"/>
      <c r="J1" s="2"/>
      <c r="K1" s="3"/>
    </row>
    <row r="2" spans="1:11" ht="13.5" thickBot="1">
      <c r="A2" t="s">
        <v>33</v>
      </c>
      <c r="E2" t="s">
        <v>34</v>
      </c>
      <c r="G2" s="21" t="s">
        <v>1</v>
      </c>
      <c r="I2" t="s">
        <v>35</v>
      </c>
      <c r="K2" s="21" t="s">
        <v>1</v>
      </c>
    </row>
    <row r="3" spans="1:10" ht="12.75">
      <c r="A3" t="s">
        <v>9</v>
      </c>
      <c r="B3" s="14" t="s">
        <v>1</v>
      </c>
      <c r="E3" s="3"/>
      <c r="F3" s="3" t="s">
        <v>10</v>
      </c>
      <c r="G3" s="3"/>
      <c r="J3" s="14" t="s">
        <v>1</v>
      </c>
    </row>
    <row r="4" spans="1:10" ht="12.75">
      <c r="A4" t="s">
        <v>0</v>
      </c>
      <c r="B4" s="25">
        <f>SUM(Sheet1!F49)+(Sheet2!F49)+(Sheet3!F49)+(Sheet4!F48)</f>
        <v>0</v>
      </c>
      <c r="F4" t="s">
        <v>11</v>
      </c>
      <c r="J4" s="25">
        <f>SUM(Sheet1!F50)+(Sheet2!F50)+(Sheet3!F50)+(Sheet4!F49)</f>
        <v>0</v>
      </c>
    </row>
    <row r="5" spans="1:10" ht="12.75">
      <c r="A5" t="s">
        <v>2</v>
      </c>
      <c r="B5" s="26" t="s">
        <v>1</v>
      </c>
      <c r="F5" t="s">
        <v>12</v>
      </c>
      <c r="J5" s="26" t="s">
        <v>1</v>
      </c>
    </row>
    <row r="6" ht="12.75">
      <c r="M6" s="32" t="s">
        <v>8</v>
      </c>
    </row>
    <row r="7" spans="1:13" ht="18">
      <c r="A7" s="6" t="s">
        <v>3</v>
      </c>
      <c r="B7" s="4" t="s">
        <v>32</v>
      </c>
      <c r="C7" s="4"/>
      <c r="D7" s="2"/>
      <c r="E7" s="2"/>
      <c r="F7" s="46">
        <v>801</v>
      </c>
      <c r="G7" s="47"/>
      <c r="H7" s="5"/>
      <c r="J7" s="1" t="s">
        <v>39</v>
      </c>
      <c r="M7" s="32" t="s">
        <v>19</v>
      </c>
    </row>
    <row r="8" spans="2:13" ht="13.5" thickBot="1">
      <c r="B8">
        <v>801</v>
      </c>
      <c r="C8">
        <f>(B12-B13)</f>
        <v>801</v>
      </c>
      <c r="D8">
        <f aca="true" t="shared" si="0" ref="D8:L8">C12-C13</f>
        <v>801</v>
      </c>
      <c r="E8">
        <f t="shared" si="0"/>
        <v>801</v>
      </c>
      <c r="F8">
        <f t="shared" si="0"/>
        <v>801</v>
      </c>
      <c r="G8">
        <f t="shared" si="0"/>
        <v>801</v>
      </c>
      <c r="H8">
        <f t="shared" si="0"/>
        <v>801</v>
      </c>
      <c r="I8">
        <f t="shared" si="0"/>
        <v>801</v>
      </c>
      <c r="J8">
        <f t="shared" si="0"/>
        <v>801</v>
      </c>
      <c r="K8">
        <f t="shared" si="0"/>
        <v>801</v>
      </c>
      <c r="L8">
        <f t="shared" si="0"/>
        <v>801</v>
      </c>
      <c r="M8" s="33"/>
    </row>
    <row r="9" spans="1:13" s="16" customFormat="1" ht="13.5" thickBot="1">
      <c r="A9" s="11" t="s">
        <v>4</v>
      </c>
      <c r="B9" s="12"/>
      <c r="C9" s="12"/>
      <c r="D9" s="12"/>
      <c r="E9" s="12"/>
      <c r="F9" s="12"/>
      <c r="G9" s="12"/>
      <c r="H9" s="12"/>
      <c r="I9" s="12"/>
      <c r="J9" s="12"/>
      <c r="K9" s="13"/>
      <c r="L9" s="13"/>
      <c r="M9" s="34"/>
    </row>
    <row r="10" spans="2:13" ht="13.5" thickBot="1">
      <c r="B10">
        <f>(B8-B9)</f>
        <v>801</v>
      </c>
      <c r="C10">
        <f aca="true" t="shared" si="1" ref="C10:L10">C8-C9</f>
        <v>801</v>
      </c>
      <c r="D10">
        <f t="shared" si="1"/>
        <v>801</v>
      </c>
      <c r="E10">
        <f t="shared" si="1"/>
        <v>801</v>
      </c>
      <c r="F10">
        <f t="shared" si="1"/>
        <v>801</v>
      </c>
      <c r="G10">
        <f t="shared" si="1"/>
        <v>801</v>
      </c>
      <c r="H10">
        <f t="shared" si="1"/>
        <v>801</v>
      </c>
      <c r="I10">
        <f t="shared" si="1"/>
        <v>801</v>
      </c>
      <c r="J10">
        <f t="shared" si="1"/>
        <v>801</v>
      </c>
      <c r="K10">
        <f t="shared" si="1"/>
        <v>801</v>
      </c>
      <c r="L10">
        <f t="shared" si="1"/>
        <v>801</v>
      </c>
      <c r="M10" s="33"/>
    </row>
    <row r="11" spans="1:13" s="16" customFormat="1" ht="13.5" thickBot="1">
      <c r="A11" s="11" t="s">
        <v>5</v>
      </c>
      <c r="B11" s="12"/>
      <c r="C11" s="12"/>
      <c r="D11" s="12"/>
      <c r="E11" s="12"/>
      <c r="F11" s="12"/>
      <c r="G11" s="12"/>
      <c r="H11" s="12"/>
      <c r="I11" s="12"/>
      <c r="J11" s="12"/>
      <c r="K11" s="13"/>
      <c r="L11" s="13"/>
      <c r="M11" s="34"/>
    </row>
    <row r="12" spans="2:12" ht="13.5" thickBot="1">
      <c r="B12">
        <f>(B10-B11)</f>
        <v>801</v>
      </c>
      <c r="C12">
        <f aca="true" t="shared" si="2" ref="C12:L12">C10-C11</f>
        <v>801</v>
      </c>
      <c r="D12">
        <f t="shared" si="2"/>
        <v>801</v>
      </c>
      <c r="E12">
        <f t="shared" si="2"/>
        <v>801</v>
      </c>
      <c r="F12">
        <f t="shared" si="2"/>
        <v>801</v>
      </c>
      <c r="G12">
        <f t="shared" si="2"/>
        <v>801</v>
      </c>
      <c r="H12">
        <f t="shared" si="2"/>
        <v>801</v>
      </c>
      <c r="I12">
        <f t="shared" si="2"/>
        <v>801</v>
      </c>
      <c r="J12">
        <f t="shared" si="2"/>
        <v>801</v>
      </c>
      <c r="K12">
        <f t="shared" si="2"/>
        <v>801</v>
      </c>
      <c r="L12">
        <f t="shared" si="2"/>
        <v>801</v>
      </c>
    </row>
    <row r="13" spans="1:13" s="16" customFormat="1" ht="13.5" thickBot="1">
      <c r="A13" s="15" t="s">
        <v>6</v>
      </c>
      <c r="B13" s="12"/>
      <c r="C13" s="12"/>
      <c r="D13" s="12"/>
      <c r="E13" s="12"/>
      <c r="F13" s="12"/>
      <c r="G13" s="12"/>
      <c r="H13" s="12"/>
      <c r="I13" s="12"/>
      <c r="J13" s="12"/>
      <c r="K13" s="13"/>
      <c r="L13" s="13"/>
      <c r="M13" s="34"/>
    </row>
    <row r="15" spans="1:13" ht="15.75">
      <c r="A15" s="6" t="s">
        <v>7</v>
      </c>
      <c r="M15" s="33"/>
    </row>
    <row r="16" spans="2:13" ht="13.5" thickBot="1">
      <c r="B16">
        <v>801</v>
      </c>
      <c r="C16">
        <f>(B20-B21)</f>
        <v>801</v>
      </c>
      <c r="D16">
        <f aca="true" t="shared" si="3" ref="D16:L16">C20-C21</f>
        <v>801</v>
      </c>
      <c r="E16">
        <f t="shared" si="3"/>
        <v>801</v>
      </c>
      <c r="F16">
        <f t="shared" si="3"/>
        <v>801</v>
      </c>
      <c r="G16">
        <f t="shared" si="3"/>
        <v>801</v>
      </c>
      <c r="H16">
        <f t="shared" si="3"/>
        <v>801</v>
      </c>
      <c r="I16">
        <f t="shared" si="3"/>
        <v>801</v>
      </c>
      <c r="J16">
        <f t="shared" si="3"/>
        <v>801</v>
      </c>
      <c r="K16">
        <f t="shared" si="3"/>
        <v>801</v>
      </c>
      <c r="L16">
        <f t="shared" si="3"/>
        <v>801</v>
      </c>
      <c r="M16" s="33"/>
    </row>
    <row r="17" spans="1:13" s="16" customFormat="1" ht="13.5" thickBot="1">
      <c r="A17" s="11" t="s">
        <v>4</v>
      </c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13"/>
      <c r="M17" s="34"/>
    </row>
    <row r="18" spans="2:13" ht="13.5" thickBot="1">
      <c r="B18">
        <f>(B16-B17)</f>
        <v>801</v>
      </c>
      <c r="C18">
        <f aca="true" t="shared" si="4" ref="C18:L18">C16-C17</f>
        <v>801</v>
      </c>
      <c r="D18">
        <f t="shared" si="4"/>
        <v>801</v>
      </c>
      <c r="E18">
        <f t="shared" si="4"/>
        <v>801</v>
      </c>
      <c r="F18">
        <f t="shared" si="4"/>
        <v>801</v>
      </c>
      <c r="G18">
        <f t="shared" si="4"/>
        <v>801</v>
      </c>
      <c r="H18">
        <f t="shared" si="4"/>
        <v>801</v>
      </c>
      <c r="I18">
        <f t="shared" si="4"/>
        <v>801</v>
      </c>
      <c r="J18">
        <f t="shared" si="4"/>
        <v>801</v>
      </c>
      <c r="K18">
        <f t="shared" si="4"/>
        <v>801</v>
      </c>
      <c r="L18">
        <f t="shared" si="4"/>
        <v>801</v>
      </c>
      <c r="M18" s="33"/>
    </row>
    <row r="19" spans="1:13" s="16" customFormat="1" ht="13.5" thickBot="1">
      <c r="A19" s="11" t="s">
        <v>5</v>
      </c>
      <c r="B19" s="12"/>
      <c r="C19" s="12"/>
      <c r="D19" s="12"/>
      <c r="E19" s="12"/>
      <c r="F19" s="12"/>
      <c r="G19" s="12"/>
      <c r="H19" s="12"/>
      <c r="I19" s="12"/>
      <c r="J19" s="12"/>
      <c r="K19" s="13"/>
      <c r="L19" s="13"/>
      <c r="M19" s="34"/>
    </row>
    <row r="20" spans="2:12" ht="13.5" thickBot="1">
      <c r="B20">
        <f>(B18-B19)</f>
        <v>801</v>
      </c>
      <c r="C20">
        <f aca="true" t="shared" si="5" ref="C20:L20">C18-C19</f>
        <v>801</v>
      </c>
      <c r="D20">
        <f t="shared" si="5"/>
        <v>801</v>
      </c>
      <c r="E20">
        <f t="shared" si="5"/>
        <v>801</v>
      </c>
      <c r="F20">
        <f t="shared" si="5"/>
        <v>801</v>
      </c>
      <c r="G20">
        <f t="shared" si="5"/>
        <v>801</v>
      </c>
      <c r="H20">
        <f t="shared" si="5"/>
        <v>801</v>
      </c>
      <c r="I20">
        <f t="shared" si="5"/>
        <v>801</v>
      </c>
      <c r="J20">
        <f t="shared" si="5"/>
        <v>801</v>
      </c>
      <c r="K20">
        <f t="shared" si="5"/>
        <v>801</v>
      </c>
      <c r="L20">
        <f t="shared" si="5"/>
        <v>801</v>
      </c>
    </row>
    <row r="21" spans="1:13" s="16" customFormat="1" ht="13.5" thickBot="1">
      <c r="A21" s="15" t="s">
        <v>6</v>
      </c>
      <c r="B21" s="12"/>
      <c r="C21" s="12"/>
      <c r="D21" s="12"/>
      <c r="E21" s="12"/>
      <c r="F21" s="12"/>
      <c r="G21" s="12"/>
      <c r="H21" s="12"/>
      <c r="I21" s="12"/>
      <c r="J21" s="12"/>
      <c r="K21" s="13"/>
      <c r="L21" s="13"/>
      <c r="M21" s="34"/>
    </row>
    <row r="22" spans="1:13" ht="13.5" thickBot="1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35"/>
    </row>
    <row r="23" spans="1:13" s="16" customFormat="1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36"/>
    </row>
    <row r="24" spans="1:10" ht="18">
      <c r="A24" s="6" t="s">
        <v>3</v>
      </c>
      <c r="B24" s="4" t="s">
        <v>14</v>
      </c>
      <c r="C24" s="4"/>
      <c r="D24" s="4"/>
      <c r="E24" s="2"/>
      <c r="F24" s="2"/>
      <c r="G24" s="4"/>
      <c r="H24" s="5"/>
      <c r="J24" s="1" t="s">
        <v>40</v>
      </c>
    </row>
    <row r="25" spans="2:13" ht="13.5" thickBot="1">
      <c r="B25">
        <v>301</v>
      </c>
      <c r="C25">
        <f aca="true" t="shared" si="6" ref="C25:L25">B25-B26</f>
        <v>301</v>
      </c>
      <c r="D25">
        <f t="shared" si="6"/>
        <v>301</v>
      </c>
      <c r="E25">
        <f t="shared" si="6"/>
        <v>301</v>
      </c>
      <c r="F25">
        <f t="shared" si="6"/>
        <v>301</v>
      </c>
      <c r="G25">
        <f t="shared" si="6"/>
        <v>301</v>
      </c>
      <c r="H25">
        <f t="shared" si="6"/>
        <v>301</v>
      </c>
      <c r="I25">
        <f t="shared" si="6"/>
        <v>301</v>
      </c>
      <c r="J25">
        <f t="shared" si="6"/>
        <v>301</v>
      </c>
      <c r="K25">
        <f t="shared" si="6"/>
        <v>301</v>
      </c>
      <c r="L25">
        <f t="shared" si="6"/>
        <v>301</v>
      </c>
      <c r="M25" s="33"/>
    </row>
    <row r="26" spans="1:13" s="16" customFormat="1" ht="13.5" thickBot="1">
      <c r="A26" s="11" t="s">
        <v>13</v>
      </c>
      <c r="B26" s="45"/>
      <c r="C26" s="12"/>
      <c r="D26" s="12"/>
      <c r="E26" s="12"/>
      <c r="F26" s="12"/>
      <c r="G26" s="12"/>
      <c r="H26" s="12"/>
      <c r="I26" s="12"/>
      <c r="J26" s="12"/>
      <c r="K26" s="12"/>
      <c r="L26" s="13"/>
      <c r="M26" s="34"/>
    </row>
    <row r="28" ht="15.75">
      <c r="A28" s="6" t="s">
        <v>7</v>
      </c>
    </row>
    <row r="29" spans="2:13" ht="13.5" thickBot="1">
      <c r="B29">
        <v>301</v>
      </c>
      <c r="C29">
        <f aca="true" t="shared" si="7" ref="C29:L29">B29-B30</f>
        <v>301</v>
      </c>
      <c r="D29">
        <f t="shared" si="7"/>
        <v>301</v>
      </c>
      <c r="E29">
        <f t="shared" si="7"/>
        <v>301</v>
      </c>
      <c r="F29">
        <f t="shared" si="7"/>
        <v>301</v>
      </c>
      <c r="G29">
        <f t="shared" si="7"/>
        <v>301</v>
      </c>
      <c r="H29">
        <f t="shared" si="7"/>
        <v>301</v>
      </c>
      <c r="I29">
        <f t="shared" si="7"/>
        <v>301</v>
      </c>
      <c r="J29">
        <f t="shared" si="7"/>
        <v>301</v>
      </c>
      <c r="K29">
        <f t="shared" si="7"/>
        <v>301</v>
      </c>
      <c r="L29">
        <f t="shared" si="7"/>
        <v>301</v>
      </c>
      <c r="M29" s="33"/>
    </row>
    <row r="30" spans="1:13" s="16" customFormat="1" ht="13.5" thickBot="1">
      <c r="A30" s="11" t="s">
        <v>13</v>
      </c>
      <c r="B30" s="45"/>
      <c r="C30" s="12"/>
      <c r="D30" s="12"/>
      <c r="E30" s="12"/>
      <c r="F30" s="12"/>
      <c r="G30" s="12"/>
      <c r="H30" s="12"/>
      <c r="I30" s="12"/>
      <c r="J30" s="12"/>
      <c r="K30" s="12"/>
      <c r="L30" s="13"/>
      <c r="M30" s="34"/>
    </row>
    <row r="31" spans="1:13" ht="13.5" thickBot="1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37"/>
    </row>
    <row r="32" spans="1:13" s="16" customFormat="1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36"/>
    </row>
    <row r="33" spans="1:13" ht="18">
      <c r="A33" s="6" t="s">
        <v>3</v>
      </c>
      <c r="B33" s="4" t="s">
        <v>15</v>
      </c>
      <c r="C33" s="4"/>
      <c r="D33" s="4"/>
      <c r="E33" s="2"/>
      <c r="F33" s="2"/>
      <c r="G33" s="4"/>
      <c r="H33" s="5"/>
      <c r="J33" s="1" t="s">
        <v>40</v>
      </c>
      <c r="M33" s="33"/>
    </row>
    <row r="34" spans="1:13" ht="12.75">
      <c r="A34" s="14" t="s">
        <v>4</v>
      </c>
      <c r="M34" s="33"/>
    </row>
    <row r="35" spans="1:13" ht="13.5" thickBot="1">
      <c r="A35" s="14" t="s">
        <v>5</v>
      </c>
      <c r="M35" s="33"/>
    </row>
    <row r="36" spans="2:13" ht="13.5" thickBot="1">
      <c r="B36" t="s">
        <v>29</v>
      </c>
      <c r="I36" s="21"/>
      <c r="J36" s="7"/>
      <c r="M36" s="33"/>
    </row>
    <row r="37" spans="1:13" ht="15.75">
      <c r="A37" s="6" t="s">
        <v>7</v>
      </c>
      <c r="M37" s="33"/>
    </row>
    <row r="38" spans="1:13" ht="12.75">
      <c r="A38" s="14" t="s">
        <v>4</v>
      </c>
      <c r="M38" s="33"/>
    </row>
    <row r="39" spans="1:13" ht="12.75">
      <c r="A39" s="14" t="s">
        <v>5</v>
      </c>
      <c r="M39" s="33"/>
    </row>
    <row r="40" spans="1:13" ht="13.5" thickBo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38"/>
    </row>
    <row r="41" spans="1:13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33"/>
    </row>
    <row r="42" spans="1:13" ht="18">
      <c r="A42" s="6" t="s">
        <v>3</v>
      </c>
      <c r="B42" s="4" t="s">
        <v>17</v>
      </c>
      <c r="C42" s="4"/>
      <c r="D42" s="4"/>
      <c r="E42" s="2"/>
      <c r="F42" s="2"/>
      <c r="G42" s="4"/>
      <c r="J42" s="1" t="s">
        <v>16</v>
      </c>
      <c r="M42" s="33"/>
    </row>
    <row r="43" spans="1:13" ht="13.5" thickBot="1">
      <c r="A43" s="14" t="s">
        <v>13</v>
      </c>
      <c r="M43" s="33"/>
    </row>
    <row r="44" spans="2:13" ht="13.5" thickBot="1">
      <c r="B44" t="s">
        <v>29</v>
      </c>
      <c r="I44" s="21"/>
      <c r="J44" s="7"/>
      <c r="M44" s="33"/>
    </row>
    <row r="45" spans="1:13" ht="15.75">
      <c r="A45" s="6" t="s">
        <v>7</v>
      </c>
      <c r="M45" s="33"/>
    </row>
    <row r="46" spans="1:13" ht="12.75">
      <c r="A46" s="14" t="s">
        <v>13</v>
      </c>
      <c r="M46" s="33"/>
    </row>
    <row r="47" spans="1:13" ht="13.5" thickBo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38"/>
    </row>
    <row r="48" ht="12.75">
      <c r="A48" s="16"/>
    </row>
    <row r="49" spans="1:6" ht="12.75" hidden="1">
      <c r="A49" s="3"/>
      <c r="B49">
        <f>IF(OR(M9&gt;0,M11&gt;0,M13&gt;0),3,0)</f>
        <v>0</v>
      </c>
      <c r="C49">
        <f>IF(M26&gt;0,2,0)</f>
        <v>0</v>
      </c>
      <c r="D49">
        <f>IF(OR(I36="V",I36,I36="v"),2,0)</f>
        <v>0</v>
      </c>
      <c r="E49">
        <f>IF(OR(I44="V",I44="v"),1,0)</f>
        <v>0</v>
      </c>
      <c r="F49">
        <f>SUM(B49:E49)</f>
        <v>0</v>
      </c>
    </row>
    <row r="50" spans="2:6" ht="12.75" hidden="1">
      <c r="B50">
        <f>IF(OR(M17&gt;0,M19&gt;0,M21&gt;0),3,0)</f>
        <v>0</v>
      </c>
      <c r="C50">
        <f>IF(M30&gt;0,2,0)</f>
        <v>0</v>
      </c>
      <c r="D50">
        <f>IF(OR(I36="H",I36="h"),2,0)</f>
        <v>0</v>
      </c>
      <c r="E50">
        <f>IF(OR(I44="H",I44="h"),1,0)</f>
        <v>0</v>
      </c>
      <c r="F50">
        <f>SUM(B50:E50)</f>
        <v>0</v>
      </c>
    </row>
    <row r="51" spans="1:13" ht="12.75">
      <c r="A51" s="29"/>
      <c r="I51" s="14"/>
      <c r="M51" s="39"/>
    </row>
    <row r="59" ht="12.75">
      <c r="A59" s="7"/>
    </row>
  </sheetData>
  <sheetProtection password="D54F" sheet="1" objects="1" scenarios="1" selectLockedCells="1"/>
  <mergeCells count="1">
    <mergeCell ref="F7:G7"/>
  </mergeCells>
  <printOptions/>
  <pageMargins left="0.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showGridLines="0" showRowColHeaders="0" zoomScalePageLayoutView="0" workbookViewId="0" topLeftCell="A15">
      <selection activeCell="A51" sqref="A51"/>
    </sheetView>
  </sheetViews>
  <sheetFormatPr defaultColWidth="9.140625" defaultRowHeight="12.75"/>
  <cols>
    <col min="1" max="1" width="20.8515625" style="0" customWidth="1"/>
    <col min="2" max="2" width="5.57421875" style="0" customWidth="1"/>
    <col min="3" max="3" width="5.421875" style="0" customWidth="1"/>
    <col min="4" max="4" width="5.57421875" style="0" customWidth="1"/>
    <col min="5" max="5" width="5.28125" style="0" customWidth="1"/>
    <col min="6" max="6" width="5.421875" style="0" customWidth="1"/>
    <col min="7" max="7" width="5.28125" style="0" customWidth="1"/>
    <col min="8" max="9" width="5.140625" style="0" customWidth="1"/>
    <col min="10" max="10" width="5.28125" style="0" customWidth="1"/>
    <col min="11" max="12" width="4.8515625" style="0" customWidth="1"/>
    <col min="13" max="13" width="9.140625" style="31" customWidth="1"/>
  </cols>
  <sheetData>
    <row r="1" ht="12.75">
      <c r="M1" s="31" t="s">
        <v>8</v>
      </c>
    </row>
    <row r="2" ht="12.75">
      <c r="M2" s="31" t="s">
        <v>19</v>
      </c>
    </row>
    <row r="3" spans="1:10" ht="18">
      <c r="A3" s="6" t="s">
        <v>3</v>
      </c>
      <c r="B3" s="4" t="s">
        <v>18</v>
      </c>
      <c r="C3" s="4"/>
      <c r="D3" s="2"/>
      <c r="E3" s="2"/>
      <c r="F3" s="4"/>
      <c r="H3" s="5"/>
      <c r="J3" s="1" t="s">
        <v>39</v>
      </c>
    </row>
    <row r="4" spans="2:13" ht="13.5" thickBot="1">
      <c r="B4">
        <v>701</v>
      </c>
      <c r="C4">
        <f>(B8-B9)</f>
        <v>701</v>
      </c>
      <c r="D4">
        <f aca="true" t="shared" si="0" ref="D4:L4">C8-C9</f>
        <v>701</v>
      </c>
      <c r="E4">
        <f t="shared" si="0"/>
        <v>701</v>
      </c>
      <c r="F4">
        <f t="shared" si="0"/>
        <v>701</v>
      </c>
      <c r="G4">
        <f t="shared" si="0"/>
        <v>701</v>
      </c>
      <c r="H4">
        <f t="shared" si="0"/>
        <v>701</v>
      </c>
      <c r="I4">
        <f t="shared" si="0"/>
        <v>701</v>
      </c>
      <c r="J4">
        <f t="shared" si="0"/>
        <v>701</v>
      </c>
      <c r="K4">
        <f t="shared" si="0"/>
        <v>701</v>
      </c>
      <c r="L4">
        <f t="shared" si="0"/>
        <v>701</v>
      </c>
      <c r="M4" s="33"/>
    </row>
    <row r="5" spans="1:13" s="16" customFormat="1" ht="13.5" thickBot="1">
      <c r="A5" s="11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3"/>
      <c r="L5" s="13"/>
      <c r="M5" s="34"/>
    </row>
    <row r="6" spans="2:14" ht="13.5" thickBot="1">
      <c r="B6">
        <f>(B4-B5)</f>
        <v>701</v>
      </c>
      <c r="C6">
        <f aca="true" t="shared" si="1" ref="C6:L6">C4-C5</f>
        <v>701</v>
      </c>
      <c r="D6">
        <f t="shared" si="1"/>
        <v>701</v>
      </c>
      <c r="E6">
        <f t="shared" si="1"/>
        <v>701</v>
      </c>
      <c r="F6">
        <f t="shared" si="1"/>
        <v>701</v>
      </c>
      <c r="G6">
        <f t="shared" si="1"/>
        <v>701</v>
      </c>
      <c r="H6">
        <f t="shared" si="1"/>
        <v>701</v>
      </c>
      <c r="I6">
        <f t="shared" si="1"/>
        <v>701</v>
      </c>
      <c r="J6">
        <f t="shared" si="1"/>
        <v>701</v>
      </c>
      <c r="K6">
        <f t="shared" si="1"/>
        <v>701</v>
      </c>
      <c r="L6">
        <f t="shared" si="1"/>
        <v>701</v>
      </c>
      <c r="M6" s="33"/>
      <c r="N6" s="7"/>
    </row>
    <row r="7" spans="1:13" s="16" customFormat="1" ht="13.5" thickBot="1">
      <c r="A7" s="11" t="s">
        <v>5</v>
      </c>
      <c r="B7" s="12"/>
      <c r="C7" s="12"/>
      <c r="D7" s="12"/>
      <c r="E7" s="12"/>
      <c r="F7" s="12"/>
      <c r="G7" s="12"/>
      <c r="H7" s="12"/>
      <c r="I7" s="12"/>
      <c r="J7" s="12"/>
      <c r="K7" s="13"/>
      <c r="L7" s="13"/>
      <c r="M7" s="34"/>
    </row>
    <row r="8" spans="2:12" ht="13.5" thickBot="1">
      <c r="B8">
        <f>(B6-B7)</f>
        <v>701</v>
      </c>
      <c r="C8">
        <f aca="true" t="shared" si="2" ref="C8:L8">C6-C7</f>
        <v>701</v>
      </c>
      <c r="D8">
        <f t="shared" si="2"/>
        <v>701</v>
      </c>
      <c r="E8">
        <f t="shared" si="2"/>
        <v>701</v>
      </c>
      <c r="F8">
        <f t="shared" si="2"/>
        <v>701</v>
      </c>
      <c r="G8">
        <f t="shared" si="2"/>
        <v>701</v>
      </c>
      <c r="H8">
        <f t="shared" si="2"/>
        <v>701</v>
      </c>
      <c r="I8">
        <f t="shared" si="2"/>
        <v>701</v>
      </c>
      <c r="J8">
        <f t="shared" si="2"/>
        <v>701</v>
      </c>
      <c r="K8">
        <f t="shared" si="2"/>
        <v>701</v>
      </c>
      <c r="L8">
        <f t="shared" si="2"/>
        <v>701</v>
      </c>
    </row>
    <row r="9" spans="1:13" s="16" customFormat="1" ht="13.5" thickBot="1">
      <c r="A9" s="15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3"/>
      <c r="L9" s="13"/>
      <c r="M9" s="34"/>
    </row>
    <row r="11" ht="15.75">
      <c r="A11" s="6" t="s">
        <v>7</v>
      </c>
    </row>
    <row r="12" spans="2:13" ht="13.5" thickBot="1">
      <c r="B12">
        <v>701</v>
      </c>
      <c r="C12">
        <f>(B16-B17)</f>
        <v>701</v>
      </c>
      <c r="D12">
        <f aca="true" t="shared" si="3" ref="D12:L12">C16-C17</f>
        <v>701</v>
      </c>
      <c r="E12">
        <f t="shared" si="3"/>
        <v>701</v>
      </c>
      <c r="F12">
        <f t="shared" si="3"/>
        <v>701</v>
      </c>
      <c r="G12">
        <f t="shared" si="3"/>
        <v>701</v>
      </c>
      <c r="H12">
        <f t="shared" si="3"/>
        <v>701</v>
      </c>
      <c r="I12">
        <f t="shared" si="3"/>
        <v>701</v>
      </c>
      <c r="J12">
        <f t="shared" si="3"/>
        <v>701</v>
      </c>
      <c r="K12">
        <f t="shared" si="3"/>
        <v>701</v>
      </c>
      <c r="L12">
        <f t="shared" si="3"/>
        <v>701</v>
      </c>
      <c r="M12" s="33"/>
    </row>
    <row r="13" spans="1:13" s="16" customFormat="1" ht="13.5" thickBot="1">
      <c r="A13" s="11" t="s">
        <v>4</v>
      </c>
      <c r="B13" s="12"/>
      <c r="C13" s="12"/>
      <c r="D13" s="12"/>
      <c r="E13" s="12"/>
      <c r="F13" s="12"/>
      <c r="G13" s="12"/>
      <c r="H13" s="12"/>
      <c r="I13" s="12"/>
      <c r="J13" s="12"/>
      <c r="K13" s="13"/>
      <c r="L13" s="13"/>
      <c r="M13" s="34"/>
    </row>
    <row r="14" spans="2:14" ht="13.5" thickBot="1">
      <c r="B14">
        <f>(B12-B13)</f>
        <v>701</v>
      </c>
      <c r="C14">
        <f aca="true" t="shared" si="4" ref="C14:L14">C12-C13</f>
        <v>701</v>
      </c>
      <c r="D14">
        <f t="shared" si="4"/>
        <v>701</v>
      </c>
      <c r="E14">
        <f t="shared" si="4"/>
        <v>701</v>
      </c>
      <c r="F14">
        <f t="shared" si="4"/>
        <v>701</v>
      </c>
      <c r="G14">
        <f t="shared" si="4"/>
        <v>701</v>
      </c>
      <c r="H14">
        <f t="shared" si="4"/>
        <v>701</v>
      </c>
      <c r="I14">
        <f t="shared" si="4"/>
        <v>701</v>
      </c>
      <c r="J14">
        <f t="shared" si="4"/>
        <v>701</v>
      </c>
      <c r="K14">
        <f t="shared" si="4"/>
        <v>701</v>
      </c>
      <c r="L14">
        <f t="shared" si="4"/>
        <v>701</v>
      </c>
      <c r="M14" s="33"/>
      <c r="N14" s="7"/>
    </row>
    <row r="15" spans="1:13" s="16" customFormat="1" ht="13.5" thickBot="1">
      <c r="A15" s="11" t="s"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3"/>
      <c r="L15" s="13"/>
      <c r="M15" s="34"/>
    </row>
    <row r="16" spans="2:12" ht="13.5" thickBot="1">
      <c r="B16">
        <f>(B14-B15)</f>
        <v>701</v>
      </c>
      <c r="C16">
        <f aca="true" t="shared" si="5" ref="C16:L16">C14-C15</f>
        <v>701</v>
      </c>
      <c r="D16">
        <f t="shared" si="5"/>
        <v>701</v>
      </c>
      <c r="E16">
        <f t="shared" si="5"/>
        <v>701</v>
      </c>
      <c r="F16">
        <f t="shared" si="5"/>
        <v>701</v>
      </c>
      <c r="G16">
        <f t="shared" si="5"/>
        <v>701</v>
      </c>
      <c r="H16">
        <f t="shared" si="5"/>
        <v>701</v>
      </c>
      <c r="I16">
        <f t="shared" si="5"/>
        <v>701</v>
      </c>
      <c r="J16">
        <f t="shared" si="5"/>
        <v>701</v>
      </c>
      <c r="K16">
        <f t="shared" si="5"/>
        <v>701</v>
      </c>
      <c r="L16">
        <f t="shared" si="5"/>
        <v>701</v>
      </c>
    </row>
    <row r="17" spans="1:13" s="16" customFormat="1" ht="13.5" thickBot="1">
      <c r="A17" s="15" t="s">
        <v>6</v>
      </c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13"/>
      <c r="M17" s="34"/>
    </row>
    <row r="18" spans="1:13" ht="13.5" thickBo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35"/>
    </row>
    <row r="19" spans="1:13" s="16" customFormat="1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36"/>
    </row>
    <row r="20" spans="1:10" ht="18">
      <c r="A20" s="6" t="s">
        <v>3</v>
      </c>
      <c r="B20" s="4" t="s">
        <v>20</v>
      </c>
      <c r="C20" s="4"/>
      <c r="D20" s="2"/>
      <c r="E20" s="2"/>
      <c r="F20" s="4"/>
      <c r="H20" s="5"/>
      <c r="J20" s="1" t="s">
        <v>40</v>
      </c>
    </row>
    <row r="21" spans="2:13" ht="13.5" thickBot="1">
      <c r="B21">
        <v>501</v>
      </c>
      <c r="C21">
        <f aca="true" t="shared" si="6" ref="C21:L21">B23-B24</f>
        <v>501</v>
      </c>
      <c r="D21">
        <f t="shared" si="6"/>
        <v>501</v>
      </c>
      <c r="E21">
        <f t="shared" si="6"/>
        <v>501</v>
      </c>
      <c r="F21">
        <f t="shared" si="6"/>
        <v>501</v>
      </c>
      <c r="G21">
        <f t="shared" si="6"/>
        <v>501</v>
      </c>
      <c r="H21">
        <f t="shared" si="6"/>
        <v>501</v>
      </c>
      <c r="I21">
        <f t="shared" si="6"/>
        <v>501</v>
      </c>
      <c r="J21">
        <f t="shared" si="6"/>
        <v>501</v>
      </c>
      <c r="K21">
        <f t="shared" si="6"/>
        <v>501</v>
      </c>
      <c r="L21">
        <f t="shared" si="6"/>
        <v>501</v>
      </c>
      <c r="M21" s="33"/>
    </row>
    <row r="22" spans="1:13" s="16" customFormat="1" ht="13.5" thickBot="1">
      <c r="A22" s="11" t="s">
        <v>4</v>
      </c>
      <c r="B22" s="12"/>
      <c r="C22" s="12"/>
      <c r="D22" s="12"/>
      <c r="E22" s="12"/>
      <c r="F22" s="12"/>
      <c r="G22" s="12"/>
      <c r="H22" s="12"/>
      <c r="I22" s="12"/>
      <c r="J22" s="12"/>
      <c r="K22" s="13"/>
      <c r="L22" s="13"/>
      <c r="M22" s="34"/>
    </row>
    <row r="23" spans="2:14" ht="13.5" thickBot="1">
      <c r="B23">
        <f>(B21-B22)</f>
        <v>501</v>
      </c>
      <c r="C23">
        <f aca="true" t="shared" si="7" ref="C23:L23">C21-C22</f>
        <v>501</v>
      </c>
      <c r="D23">
        <f t="shared" si="7"/>
        <v>501</v>
      </c>
      <c r="E23">
        <f t="shared" si="7"/>
        <v>501</v>
      </c>
      <c r="F23">
        <f t="shared" si="7"/>
        <v>501</v>
      </c>
      <c r="G23">
        <f t="shared" si="7"/>
        <v>501</v>
      </c>
      <c r="H23">
        <f t="shared" si="7"/>
        <v>501</v>
      </c>
      <c r="I23">
        <f t="shared" si="7"/>
        <v>501</v>
      </c>
      <c r="J23">
        <f t="shared" si="7"/>
        <v>501</v>
      </c>
      <c r="K23">
        <f t="shared" si="7"/>
        <v>501</v>
      </c>
      <c r="L23">
        <f t="shared" si="7"/>
        <v>501</v>
      </c>
      <c r="M23" s="33"/>
      <c r="N23" s="7"/>
    </row>
    <row r="24" spans="1:13" s="16" customFormat="1" ht="13.5" thickBot="1">
      <c r="A24" s="11" t="s">
        <v>5</v>
      </c>
      <c r="B24" s="12"/>
      <c r="C24" s="12"/>
      <c r="D24" s="12"/>
      <c r="E24" s="12"/>
      <c r="F24" s="12"/>
      <c r="G24" s="12"/>
      <c r="H24" s="12"/>
      <c r="I24" s="12"/>
      <c r="J24" s="12"/>
      <c r="K24" s="13"/>
      <c r="L24" s="13"/>
      <c r="M24" s="34"/>
    </row>
    <row r="26" ht="15.75">
      <c r="A26" s="6" t="s">
        <v>7</v>
      </c>
    </row>
    <row r="27" spans="2:13" ht="13.5" thickBot="1">
      <c r="B27">
        <v>501</v>
      </c>
      <c r="C27">
        <f aca="true" t="shared" si="8" ref="C27:L27">B29-B30</f>
        <v>501</v>
      </c>
      <c r="D27">
        <f t="shared" si="8"/>
        <v>501</v>
      </c>
      <c r="E27">
        <f t="shared" si="8"/>
        <v>501</v>
      </c>
      <c r="F27">
        <f t="shared" si="8"/>
        <v>501</v>
      </c>
      <c r="G27">
        <f t="shared" si="8"/>
        <v>501</v>
      </c>
      <c r="H27">
        <f t="shared" si="8"/>
        <v>501</v>
      </c>
      <c r="I27">
        <f t="shared" si="8"/>
        <v>501</v>
      </c>
      <c r="J27">
        <f t="shared" si="8"/>
        <v>501</v>
      </c>
      <c r="K27">
        <f t="shared" si="8"/>
        <v>501</v>
      </c>
      <c r="L27">
        <f t="shared" si="8"/>
        <v>501</v>
      </c>
      <c r="M27" s="33"/>
    </row>
    <row r="28" spans="1:13" s="16" customFormat="1" ht="13.5" thickBot="1">
      <c r="A28" s="11" t="s">
        <v>4</v>
      </c>
      <c r="B28" s="12"/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34"/>
    </row>
    <row r="29" spans="2:14" ht="13.5" thickBot="1">
      <c r="B29">
        <f>(B27-B28)</f>
        <v>501</v>
      </c>
      <c r="C29">
        <f aca="true" t="shared" si="9" ref="C29:L29">C27-C28</f>
        <v>501</v>
      </c>
      <c r="D29">
        <f t="shared" si="9"/>
        <v>501</v>
      </c>
      <c r="E29">
        <f t="shared" si="9"/>
        <v>501</v>
      </c>
      <c r="F29">
        <f t="shared" si="9"/>
        <v>501</v>
      </c>
      <c r="G29">
        <f t="shared" si="9"/>
        <v>501</v>
      </c>
      <c r="H29">
        <f t="shared" si="9"/>
        <v>501</v>
      </c>
      <c r="I29">
        <f t="shared" si="9"/>
        <v>501</v>
      </c>
      <c r="J29">
        <f t="shared" si="9"/>
        <v>501</v>
      </c>
      <c r="K29">
        <f t="shared" si="9"/>
        <v>501</v>
      </c>
      <c r="L29">
        <f t="shared" si="9"/>
        <v>501</v>
      </c>
      <c r="M29" s="33"/>
      <c r="N29" s="7"/>
    </row>
    <row r="30" spans="1:13" s="16" customFormat="1" ht="13.5" thickBot="1">
      <c r="A30" s="11" t="s">
        <v>5</v>
      </c>
      <c r="B30" s="12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34"/>
    </row>
    <row r="31" spans="1:13" ht="13.5" thickBot="1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35"/>
    </row>
    <row r="32" spans="1:13" s="16" customFormat="1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36"/>
    </row>
    <row r="33" spans="1:10" ht="18">
      <c r="A33" s="6" t="s">
        <v>3</v>
      </c>
      <c r="B33" s="4" t="s">
        <v>21</v>
      </c>
      <c r="C33" s="4"/>
      <c r="D33" s="2"/>
      <c r="E33" s="2"/>
      <c r="F33" s="4"/>
      <c r="G33" s="4"/>
      <c r="H33" s="1"/>
      <c r="J33" s="1" t="s">
        <v>40</v>
      </c>
    </row>
    <row r="34" spans="2:13" ht="13.5" thickBot="1">
      <c r="B34">
        <v>301</v>
      </c>
      <c r="C34">
        <f aca="true" t="shared" si="10" ref="C34:L34">B34-B35</f>
        <v>301</v>
      </c>
      <c r="D34">
        <f t="shared" si="10"/>
        <v>301</v>
      </c>
      <c r="E34">
        <f t="shared" si="10"/>
        <v>301</v>
      </c>
      <c r="F34">
        <f t="shared" si="10"/>
        <v>301</v>
      </c>
      <c r="G34">
        <f t="shared" si="10"/>
        <v>301</v>
      </c>
      <c r="H34">
        <f t="shared" si="10"/>
        <v>301</v>
      </c>
      <c r="I34">
        <f t="shared" si="10"/>
        <v>301</v>
      </c>
      <c r="J34">
        <f t="shared" si="10"/>
        <v>301</v>
      </c>
      <c r="K34">
        <f t="shared" si="10"/>
        <v>301</v>
      </c>
      <c r="L34">
        <f t="shared" si="10"/>
        <v>301</v>
      </c>
      <c r="M34" s="33"/>
    </row>
    <row r="35" spans="1:13" s="16" customFormat="1" ht="13.5" thickBot="1">
      <c r="A35" s="11" t="s">
        <v>13</v>
      </c>
      <c r="B35" s="45"/>
      <c r="C35" s="12"/>
      <c r="D35" s="12"/>
      <c r="E35" s="12"/>
      <c r="F35" s="12"/>
      <c r="G35" s="12"/>
      <c r="H35" s="12"/>
      <c r="I35" s="12"/>
      <c r="J35" s="12"/>
      <c r="K35" s="12"/>
      <c r="L35" s="13"/>
      <c r="M35" s="34"/>
    </row>
    <row r="37" ht="15.75">
      <c r="A37" s="6" t="s">
        <v>7</v>
      </c>
    </row>
    <row r="38" spans="2:13" ht="13.5" thickBot="1">
      <c r="B38">
        <v>301</v>
      </c>
      <c r="C38">
        <f aca="true" t="shared" si="11" ref="C38:L38">B38-B39</f>
        <v>301</v>
      </c>
      <c r="D38">
        <f t="shared" si="11"/>
        <v>301</v>
      </c>
      <c r="E38">
        <f t="shared" si="11"/>
        <v>301</v>
      </c>
      <c r="F38">
        <f t="shared" si="11"/>
        <v>301</v>
      </c>
      <c r="G38">
        <f t="shared" si="11"/>
        <v>301</v>
      </c>
      <c r="H38">
        <f t="shared" si="11"/>
        <v>301</v>
      </c>
      <c r="I38">
        <f t="shared" si="11"/>
        <v>301</v>
      </c>
      <c r="J38">
        <f t="shared" si="11"/>
        <v>301</v>
      </c>
      <c r="K38">
        <f t="shared" si="11"/>
        <v>301</v>
      </c>
      <c r="L38">
        <f t="shared" si="11"/>
        <v>301</v>
      </c>
      <c r="M38" s="33"/>
    </row>
    <row r="39" spans="1:13" s="16" customFormat="1" ht="13.5" thickBot="1">
      <c r="A39" s="11" t="s">
        <v>13</v>
      </c>
      <c r="B39" s="45"/>
      <c r="C39" s="12"/>
      <c r="D39" s="12"/>
      <c r="E39" s="12"/>
      <c r="F39" s="12"/>
      <c r="G39" s="12"/>
      <c r="H39" s="12"/>
      <c r="I39" s="12"/>
      <c r="J39" s="12"/>
      <c r="K39" s="12"/>
      <c r="L39" s="13"/>
      <c r="M39" s="34"/>
    </row>
    <row r="40" spans="1:13" ht="13.5" thickBot="1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35"/>
    </row>
    <row r="41" spans="1:13" s="16" customFormat="1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36"/>
    </row>
    <row r="42" spans="1:10" ht="18">
      <c r="A42" s="6" t="s">
        <v>3</v>
      </c>
      <c r="B42" s="4" t="s">
        <v>22</v>
      </c>
      <c r="C42" s="4"/>
      <c r="D42" s="4"/>
      <c r="E42" s="2"/>
      <c r="F42" s="2"/>
      <c r="G42" s="4"/>
      <c r="J42" s="1" t="s">
        <v>16</v>
      </c>
    </row>
    <row r="43" ht="13.5" thickBot="1">
      <c r="A43" s="14" t="s">
        <v>13</v>
      </c>
    </row>
    <row r="44" spans="2:10" ht="13.5" thickBot="1">
      <c r="B44" t="s">
        <v>29</v>
      </c>
      <c r="I44" s="21"/>
      <c r="J44" s="7"/>
    </row>
    <row r="45" ht="15.75">
      <c r="A45" s="6" t="s">
        <v>7</v>
      </c>
    </row>
    <row r="46" spans="1:13" ht="12.75">
      <c r="A46" s="29" t="s">
        <v>13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33"/>
    </row>
    <row r="47" spans="1:13" ht="13.5" thickBo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38"/>
    </row>
    <row r="48" spans="1:9" ht="12.75">
      <c r="A48" s="16"/>
      <c r="I48" s="16"/>
    </row>
    <row r="49" spans="2:6" ht="12.75" hidden="1">
      <c r="B49">
        <f>IF(OR(M5&gt;0,M7&gt;0,M9&gt;0),3,0)</f>
        <v>0</v>
      </c>
      <c r="C49">
        <f>IF(OR(M22&gt;0,M24&gt;0),2,0)</f>
        <v>0</v>
      </c>
      <c r="D49">
        <f>IF(M35&gt;0,2,0)</f>
        <v>0</v>
      </c>
      <c r="E49">
        <f>IF(OR(I44="V",I44="v"),1,0)</f>
        <v>0</v>
      </c>
      <c r="F49">
        <f>SUM(B49:E49)</f>
        <v>0</v>
      </c>
    </row>
    <row r="50" spans="2:6" ht="12.75" hidden="1">
      <c r="B50">
        <f>IF(OR(M13&gt;0,M15&gt;0,M17&gt;0),3,0)</f>
        <v>0</v>
      </c>
      <c r="C50">
        <f>IF(OR(M28&gt;0,M30&gt;0),2,0)</f>
        <v>0</v>
      </c>
      <c r="D50">
        <f>IF(M39&gt;0,2,0)</f>
        <v>0</v>
      </c>
      <c r="E50">
        <f>IF(OR(I44="H",I44="h"),1,0)</f>
        <v>0</v>
      </c>
      <c r="F50">
        <f>SUM(B50:E50)</f>
        <v>0</v>
      </c>
    </row>
    <row r="51" spans="1:13" ht="12.75">
      <c r="A51" s="14"/>
      <c r="I51" s="14"/>
      <c r="M51" s="39"/>
    </row>
  </sheetData>
  <sheetProtection password="D54F" sheet="1" objects="1" scenarios="1" selectLockedCells="1"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showGridLines="0" showRowColHeaders="0" zoomScalePageLayoutView="0" workbookViewId="0" topLeftCell="A10">
      <selection activeCell="A5" sqref="A5"/>
    </sheetView>
  </sheetViews>
  <sheetFormatPr defaultColWidth="9.140625" defaultRowHeight="12.75"/>
  <cols>
    <col min="1" max="1" width="20.7109375" style="0" customWidth="1"/>
    <col min="2" max="2" width="5.57421875" style="0" customWidth="1"/>
    <col min="3" max="3" width="5.140625" style="0" customWidth="1"/>
    <col min="4" max="4" width="5.00390625" style="0" customWidth="1"/>
    <col min="5" max="7" width="5.140625" style="0" customWidth="1"/>
    <col min="8" max="9" width="4.8515625" style="0" customWidth="1"/>
    <col min="10" max="11" width="5.28125" style="0" customWidth="1"/>
    <col min="12" max="12" width="5.00390625" style="0" customWidth="1"/>
    <col min="13" max="13" width="9.140625" style="31" customWidth="1"/>
  </cols>
  <sheetData>
    <row r="1" ht="12.75">
      <c r="M1" s="31" t="s">
        <v>8</v>
      </c>
    </row>
    <row r="2" ht="12.75">
      <c r="M2" s="31" t="s">
        <v>19</v>
      </c>
    </row>
    <row r="3" spans="1:10" ht="18">
      <c r="A3" s="6" t="s">
        <v>3</v>
      </c>
      <c r="B3" s="4" t="s">
        <v>23</v>
      </c>
      <c r="C3" s="4"/>
      <c r="D3" s="2"/>
      <c r="E3" s="2"/>
      <c r="F3" s="4"/>
      <c r="G3" s="5"/>
      <c r="J3" s="1" t="s">
        <v>39</v>
      </c>
    </row>
    <row r="4" spans="2:12" ht="13.5" thickBot="1">
      <c r="B4">
        <v>601</v>
      </c>
      <c r="C4">
        <f>(B8-B9)</f>
        <v>601</v>
      </c>
      <c r="D4">
        <f aca="true" t="shared" si="0" ref="D4:L4">C8-C9</f>
        <v>601</v>
      </c>
      <c r="E4">
        <f t="shared" si="0"/>
        <v>601</v>
      </c>
      <c r="F4">
        <f t="shared" si="0"/>
        <v>601</v>
      </c>
      <c r="G4">
        <f t="shared" si="0"/>
        <v>601</v>
      </c>
      <c r="H4">
        <f t="shared" si="0"/>
        <v>601</v>
      </c>
      <c r="I4">
        <f t="shared" si="0"/>
        <v>601</v>
      </c>
      <c r="J4">
        <f t="shared" si="0"/>
        <v>601</v>
      </c>
      <c r="K4">
        <f t="shared" si="0"/>
        <v>601</v>
      </c>
      <c r="L4">
        <f t="shared" si="0"/>
        <v>601</v>
      </c>
    </row>
    <row r="5" spans="1:13" ht="13.5" thickBot="1">
      <c r="A5" s="11" t="s">
        <v>4</v>
      </c>
      <c r="B5" s="45"/>
      <c r="C5" s="12"/>
      <c r="D5" s="12"/>
      <c r="E5" s="12"/>
      <c r="F5" s="12"/>
      <c r="G5" s="12"/>
      <c r="H5" s="12"/>
      <c r="I5" s="12"/>
      <c r="J5" s="12"/>
      <c r="K5" s="13"/>
      <c r="L5" s="13"/>
      <c r="M5" s="34"/>
    </row>
    <row r="6" spans="2:14" ht="13.5" thickBot="1">
      <c r="B6">
        <f>(B4-B5)</f>
        <v>601</v>
      </c>
      <c r="C6">
        <f aca="true" t="shared" si="1" ref="C6:L6">C4-C5</f>
        <v>601</v>
      </c>
      <c r="D6">
        <f t="shared" si="1"/>
        <v>601</v>
      </c>
      <c r="E6">
        <f t="shared" si="1"/>
        <v>601</v>
      </c>
      <c r="F6">
        <f t="shared" si="1"/>
        <v>601</v>
      </c>
      <c r="G6">
        <f t="shared" si="1"/>
        <v>601</v>
      </c>
      <c r="H6">
        <f t="shared" si="1"/>
        <v>601</v>
      </c>
      <c r="I6">
        <f t="shared" si="1"/>
        <v>601</v>
      </c>
      <c r="J6">
        <f t="shared" si="1"/>
        <v>601</v>
      </c>
      <c r="K6">
        <f t="shared" si="1"/>
        <v>601</v>
      </c>
      <c r="L6">
        <f t="shared" si="1"/>
        <v>601</v>
      </c>
      <c r="M6" s="33"/>
      <c r="N6" s="7"/>
    </row>
    <row r="7" spans="1:13" ht="13.5" thickBot="1">
      <c r="A7" s="11" t="s">
        <v>5</v>
      </c>
      <c r="B7" s="45"/>
      <c r="C7" s="12"/>
      <c r="D7" s="12"/>
      <c r="E7" s="12"/>
      <c r="F7" s="12"/>
      <c r="G7" s="12"/>
      <c r="H7" s="12"/>
      <c r="I7" s="12"/>
      <c r="J7" s="12"/>
      <c r="K7" s="13"/>
      <c r="L7" s="13"/>
      <c r="M7" s="34"/>
    </row>
    <row r="8" spans="2:12" ht="13.5" thickBot="1">
      <c r="B8">
        <f>(B6-B7)</f>
        <v>601</v>
      </c>
      <c r="C8">
        <f aca="true" t="shared" si="2" ref="C8:L8">C6-C7</f>
        <v>601</v>
      </c>
      <c r="D8">
        <f t="shared" si="2"/>
        <v>601</v>
      </c>
      <c r="E8">
        <f t="shared" si="2"/>
        <v>601</v>
      </c>
      <c r="F8">
        <f t="shared" si="2"/>
        <v>601</v>
      </c>
      <c r="G8">
        <f t="shared" si="2"/>
        <v>601</v>
      </c>
      <c r="H8">
        <f t="shared" si="2"/>
        <v>601</v>
      </c>
      <c r="I8">
        <f t="shared" si="2"/>
        <v>601</v>
      </c>
      <c r="J8">
        <f t="shared" si="2"/>
        <v>601</v>
      </c>
      <c r="K8">
        <f t="shared" si="2"/>
        <v>601</v>
      </c>
      <c r="L8">
        <f t="shared" si="2"/>
        <v>601</v>
      </c>
    </row>
    <row r="9" spans="1:13" ht="13.5" thickBot="1">
      <c r="A9" s="15" t="s">
        <v>6</v>
      </c>
      <c r="B9" s="45"/>
      <c r="C9" s="12"/>
      <c r="D9" s="12"/>
      <c r="E9" s="12"/>
      <c r="F9" s="12"/>
      <c r="G9" s="12"/>
      <c r="H9" s="12"/>
      <c r="I9" s="12"/>
      <c r="J9" s="12"/>
      <c r="K9" s="13"/>
      <c r="L9" s="13"/>
      <c r="M9" s="34"/>
    </row>
    <row r="10" spans="2:12" ht="12.7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ht="15.75">
      <c r="A11" s="6" t="s">
        <v>7</v>
      </c>
    </row>
    <row r="12" spans="2:13" ht="13.5" thickBot="1">
      <c r="B12">
        <v>601</v>
      </c>
      <c r="C12">
        <f>(B16-B17)</f>
        <v>601</v>
      </c>
      <c r="D12">
        <f aca="true" t="shared" si="3" ref="D12:L12">C16-C17</f>
        <v>601</v>
      </c>
      <c r="E12">
        <f t="shared" si="3"/>
        <v>601</v>
      </c>
      <c r="F12">
        <f t="shared" si="3"/>
        <v>601</v>
      </c>
      <c r="G12">
        <f t="shared" si="3"/>
        <v>601</v>
      </c>
      <c r="H12">
        <f t="shared" si="3"/>
        <v>601</v>
      </c>
      <c r="I12">
        <f t="shared" si="3"/>
        <v>601</v>
      </c>
      <c r="J12">
        <f t="shared" si="3"/>
        <v>601</v>
      </c>
      <c r="K12">
        <f t="shared" si="3"/>
        <v>601</v>
      </c>
      <c r="L12">
        <f t="shared" si="3"/>
        <v>601</v>
      </c>
      <c r="M12" s="33"/>
    </row>
    <row r="13" spans="1:13" ht="13.5" thickBot="1">
      <c r="A13" s="11" t="s">
        <v>4</v>
      </c>
      <c r="B13" s="45"/>
      <c r="C13" s="12"/>
      <c r="D13" s="12"/>
      <c r="E13" s="12"/>
      <c r="F13" s="12"/>
      <c r="G13" s="12"/>
      <c r="H13" s="12"/>
      <c r="I13" s="12"/>
      <c r="J13" s="12"/>
      <c r="K13" s="13"/>
      <c r="L13" s="13"/>
      <c r="M13" s="34"/>
    </row>
    <row r="14" spans="2:14" ht="13.5" thickBot="1">
      <c r="B14">
        <f>(B12-B13)</f>
        <v>601</v>
      </c>
      <c r="C14">
        <f aca="true" t="shared" si="4" ref="C14:L14">C12-C13</f>
        <v>601</v>
      </c>
      <c r="D14">
        <f t="shared" si="4"/>
        <v>601</v>
      </c>
      <c r="E14">
        <f t="shared" si="4"/>
        <v>601</v>
      </c>
      <c r="F14">
        <f t="shared" si="4"/>
        <v>601</v>
      </c>
      <c r="G14">
        <f t="shared" si="4"/>
        <v>601</v>
      </c>
      <c r="H14">
        <f t="shared" si="4"/>
        <v>601</v>
      </c>
      <c r="I14">
        <f t="shared" si="4"/>
        <v>601</v>
      </c>
      <c r="J14">
        <f t="shared" si="4"/>
        <v>601</v>
      </c>
      <c r="K14">
        <f t="shared" si="4"/>
        <v>601</v>
      </c>
      <c r="L14">
        <f t="shared" si="4"/>
        <v>601</v>
      </c>
      <c r="M14" s="33"/>
      <c r="N14" s="7"/>
    </row>
    <row r="15" spans="1:13" ht="13.5" thickBot="1">
      <c r="A15" s="11" t="s">
        <v>5</v>
      </c>
      <c r="B15" s="45"/>
      <c r="C15" s="12"/>
      <c r="D15" s="12"/>
      <c r="E15" s="12"/>
      <c r="F15" s="12"/>
      <c r="G15" s="12"/>
      <c r="H15" s="12"/>
      <c r="I15" s="12"/>
      <c r="J15" s="12"/>
      <c r="K15" s="13"/>
      <c r="L15" s="13"/>
      <c r="M15" s="34"/>
    </row>
    <row r="16" spans="2:12" ht="13.5" thickBot="1">
      <c r="B16">
        <f>(B14-B15)</f>
        <v>601</v>
      </c>
      <c r="C16">
        <f aca="true" t="shared" si="5" ref="C16:L16">C14-C15</f>
        <v>601</v>
      </c>
      <c r="D16">
        <f t="shared" si="5"/>
        <v>601</v>
      </c>
      <c r="E16">
        <f t="shared" si="5"/>
        <v>601</v>
      </c>
      <c r="F16">
        <f t="shared" si="5"/>
        <v>601</v>
      </c>
      <c r="G16">
        <f t="shared" si="5"/>
        <v>601</v>
      </c>
      <c r="H16">
        <f t="shared" si="5"/>
        <v>601</v>
      </c>
      <c r="I16">
        <f t="shared" si="5"/>
        <v>601</v>
      </c>
      <c r="J16">
        <f t="shared" si="5"/>
        <v>601</v>
      </c>
      <c r="K16">
        <f t="shared" si="5"/>
        <v>601</v>
      </c>
      <c r="L16">
        <f t="shared" si="5"/>
        <v>601</v>
      </c>
    </row>
    <row r="17" spans="1:13" ht="13.5" thickBot="1">
      <c r="A17" s="15" t="s">
        <v>6</v>
      </c>
      <c r="B17" s="45"/>
      <c r="C17" s="12"/>
      <c r="D17" s="12"/>
      <c r="E17" s="12"/>
      <c r="F17" s="12"/>
      <c r="G17" s="12"/>
      <c r="H17" s="12"/>
      <c r="I17" s="12"/>
      <c r="J17" s="12"/>
      <c r="K17" s="13"/>
      <c r="L17" s="13"/>
      <c r="M17" s="34"/>
    </row>
    <row r="18" spans="1:13" ht="13.5" thickBo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38"/>
    </row>
    <row r="19" spans="1:13" s="16" customFormat="1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36"/>
    </row>
    <row r="20" spans="1:10" ht="18">
      <c r="A20" s="6" t="s">
        <v>3</v>
      </c>
      <c r="B20" s="4" t="s">
        <v>37</v>
      </c>
      <c r="C20" s="4"/>
      <c r="D20" s="2"/>
      <c r="E20" s="2"/>
      <c r="F20" s="4"/>
      <c r="G20" s="5"/>
      <c r="J20" s="1" t="s">
        <v>16</v>
      </c>
    </row>
    <row r="21" spans="2:13" ht="13.5" thickBot="1">
      <c r="B21">
        <v>501</v>
      </c>
      <c r="C21">
        <f aca="true" t="shared" si="6" ref="C21:L21">B21-B22</f>
        <v>501</v>
      </c>
      <c r="D21">
        <f t="shared" si="6"/>
        <v>501</v>
      </c>
      <c r="E21">
        <f t="shared" si="6"/>
        <v>501</v>
      </c>
      <c r="F21">
        <f t="shared" si="6"/>
        <v>501</v>
      </c>
      <c r="G21">
        <f t="shared" si="6"/>
        <v>501</v>
      </c>
      <c r="H21">
        <f t="shared" si="6"/>
        <v>501</v>
      </c>
      <c r="I21">
        <f t="shared" si="6"/>
        <v>501</v>
      </c>
      <c r="J21">
        <f t="shared" si="6"/>
        <v>501</v>
      </c>
      <c r="K21">
        <f t="shared" si="6"/>
        <v>501</v>
      </c>
      <c r="L21">
        <f t="shared" si="6"/>
        <v>501</v>
      </c>
      <c r="M21" s="33"/>
    </row>
    <row r="22" spans="1:13" ht="13.5" thickBot="1">
      <c r="A22" s="11" t="s">
        <v>13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3"/>
      <c r="M22" s="34"/>
    </row>
    <row r="24" ht="15.75">
      <c r="A24" s="6" t="s">
        <v>7</v>
      </c>
    </row>
    <row r="25" spans="2:13" ht="13.5" thickBot="1">
      <c r="B25">
        <v>501</v>
      </c>
      <c r="C25">
        <f aca="true" t="shared" si="7" ref="C25:L25">B25-B26</f>
        <v>481</v>
      </c>
      <c r="D25">
        <f t="shared" si="7"/>
        <v>481</v>
      </c>
      <c r="E25">
        <f t="shared" si="7"/>
        <v>481</v>
      </c>
      <c r="F25">
        <f t="shared" si="7"/>
        <v>481</v>
      </c>
      <c r="G25">
        <f t="shared" si="7"/>
        <v>481</v>
      </c>
      <c r="H25">
        <f t="shared" si="7"/>
        <v>481</v>
      </c>
      <c r="I25">
        <f t="shared" si="7"/>
        <v>481</v>
      </c>
      <c r="J25">
        <f t="shared" si="7"/>
        <v>481</v>
      </c>
      <c r="K25">
        <f t="shared" si="7"/>
        <v>481</v>
      </c>
      <c r="L25">
        <f t="shared" si="7"/>
        <v>481</v>
      </c>
      <c r="M25" s="33"/>
    </row>
    <row r="26" spans="1:13" ht="13.5" thickBot="1">
      <c r="A26" s="11" t="s">
        <v>13</v>
      </c>
      <c r="B26" s="12">
        <v>20</v>
      </c>
      <c r="C26" s="12"/>
      <c r="D26" s="12"/>
      <c r="E26" s="12"/>
      <c r="F26" s="12"/>
      <c r="G26" s="12"/>
      <c r="H26" s="12"/>
      <c r="I26" s="12"/>
      <c r="J26" s="12"/>
      <c r="K26" s="12"/>
      <c r="L26" s="13"/>
      <c r="M26" s="34"/>
    </row>
    <row r="27" spans="1:13" ht="13.5" thickBot="1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43"/>
    </row>
    <row r="28" spans="1:13" s="16" customFormat="1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36"/>
    </row>
    <row r="29" spans="1:10" ht="18">
      <c r="A29" s="6" t="s">
        <v>3</v>
      </c>
      <c r="B29" s="4" t="s">
        <v>24</v>
      </c>
      <c r="C29" s="4"/>
      <c r="D29" s="4"/>
      <c r="E29" s="2"/>
      <c r="F29" s="2"/>
      <c r="G29" s="4"/>
      <c r="H29" s="5"/>
      <c r="J29" s="1" t="s">
        <v>40</v>
      </c>
    </row>
    <row r="30" ht="12.75">
      <c r="A30" s="14" t="s">
        <v>4</v>
      </c>
    </row>
    <row r="31" ht="13.5" thickBot="1">
      <c r="A31" s="14" t="s">
        <v>5</v>
      </c>
    </row>
    <row r="32" spans="2:10" ht="13.5" thickBot="1">
      <c r="B32" t="s">
        <v>29</v>
      </c>
      <c r="J32" s="21"/>
    </row>
    <row r="33" ht="15.75">
      <c r="A33" s="6" t="s">
        <v>7</v>
      </c>
    </row>
    <row r="34" ht="12.75">
      <c r="A34" s="14" t="s">
        <v>4</v>
      </c>
    </row>
    <row r="35" ht="12.75">
      <c r="A35" s="14" t="s">
        <v>5</v>
      </c>
    </row>
    <row r="36" spans="1:13" ht="13.5" thickBo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38"/>
    </row>
    <row r="37" spans="1:13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33"/>
    </row>
    <row r="38" spans="1:10" ht="18">
      <c r="A38" s="6" t="s">
        <v>3</v>
      </c>
      <c r="B38" s="4" t="s">
        <v>25</v>
      </c>
      <c r="C38" s="4"/>
      <c r="D38" s="4"/>
      <c r="E38" s="2"/>
      <c r="F38" s="2"/>
      <c r="G38" s="4"/>
      <c r="H38" s="5"/>
      <c r="J38" s="1" t="s">
        <v>40</v>
      </c>
    </row>
    <row r="39" spans="2:13" ht="13.5" thickBot="1">
      <c r="B39">
        <v>301</v>
      </c>
      <c r="C39">
        <f aca="true" t="shared" si="8" ref="C39:L39">B39-B40</f>
        <v>301</v>
      </c>
      <c r="D39">
        <f t="shared" si="8"/>
        <v>301</v>
      </c>
      <c r="E39">
        <f t="shared" si="8"/>
        <v>301</v>
      </c>
      <c r="F39">
        <f t="shared" si="8"/>
        <v>301</v>
      </c>
      <c r="G39">
        <f t="shared" si="8"/>
        <v>301</v>
      </c>
      <c r="H39">
        <f t="shared" si="8"/>
        <v>301</v>
      </c>
      <c r="I39">
        <f t="shared" si="8"/>
        <v>301</v>
      </c>
      <c r="J39">
        <f t="shared" si="8"/>
        <v>301</v>
      </c>
      <c r="K39">
        <f t="shared" si="8"/>
        <v>301</v>
      </c>
      <c r="L39">
        <f t="shared" si="8"/>
        <v>301</v>
      </c>
      <c r="M39" s="33"/>
    </row>
    <row r="40" spans="1:13" ht="13.5" thickBot="1">
      <c r="A40" s="11" t="s">
        <v>13</v>
      </c>
      <c r="B40" s="45"/>
      <c r="C40" s="12"/>
      <c r="D40" s="12"/>
      <c r="E40" s="12"/>
      <c r="F40" s="12"/>
      <c r="G40" s="12"/>
      <c r="H40" s="12"/>
      <c r="I40" s="12"/>
      <c r="J40" s="12"/>
      <c r="K40" s="12"/>
      <c r="L40" s="13"/>
      <c r="M40" s="34"/>
    </row>
    <row r="42" ht="15.75">
      <c r="A42" s="6" t="s">
        <v>7</v>
      </c>
    </row>
    <row r="43" spans="2:13" ht="13.5" thickBot="1">
      <c r="B43">
        <v>301</v>
      </c>
      <c r="C43">
        <f aca="true" t="shared" si="9" ref="C43:L43">B43-B44</f>
        <v>301</v>
      </c>
      <c r="D43">
        <f t="shared" si="9"/>
        <v>301</v>
      </c>
      <c r="E43">
        <f t="shared" si="9"/>
        <v>301</v>
      </c>
      <c r="F43">
        <f t="shared" si="9"/>
        <v>301</v>
      </c>
      <c r="G43">
        <f t="shared" si="9"/>
        <v>301</v>
      </c>
      <c r="H43">
        <f t="shared" si="9"/>
        <v>301</v>
      </c>
      <c r="I43">
        <f t="shared" si="9"/>
        <v>301</v>
      </c>
      <c r="J43">
        <f t="shared" si="9"/>
        <v>301</v>
      </c>
      <c r="K43">
        <f t="shared" si="9"/>
        <v>301</v>
      </c>
      <c r="L43">
        <f t="shared" si="9"/>
        <v>301</v>
      </c>
      <c r="M43" s="33"/>
    </row>
    <row r="44" spans="1:13" ht="13.5" thickBot="1">
      <c r="A44" s="11" t="s">
        <v>13</v>
      </c>
      <c r="B44" s="45"/>
      <c r="C44" s="12"/>
      <c r="D44" s="12"/>
      <c r="E44" s="12"/>
      <c r="F44" s="12"/>
      <c r="G44" s="12"/>
      <c r="H44" s="12"/>
      <c r="I44" s="12"/>
      <c r="J44" s="12"/>
      <c r="K44" s="12"/>
      <c r="L44" s="30"/>
      <c r="M44" s="34"/>
    </row>
    <row r="45" spans="1:14" s="14" customFormat="1" ht="12.75">
      <c r="A45" s="27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44"/>
      <c r="N45" s="16"/>
    </row>
    <row r="46" spans="1:13" ht="12.75">
      <c r="A46" s="14"/>
      <c r="M46" s="39"/>
    </row>
    <row r="49" spans="2:6" ht="12.75" hidden="1">
      <c r="B49">
        <f>IF(OR(M5&gt;0,M7&gt;0,M9&gt;0),3,0)</f>
        <v>0</v>
      </c>
      <c r="C49">
        <f>IF(M22&gt;0,1,0)</f>
        <v>0</v>
      </c>
      <c r="D49">
        <f>IF(OR(J32="V",J32="v"),2,0)</f>
        <v>0</v>
      </c>
      <c r="E49">
        <f>IF(M40&gt;0,2,0)</f>
        <v>0</v>
      </c>
      <c r="F49">
        <f>SUM(B49:E49)</f>
        <v>0</v>
      </c>
    </row>
    <row r="50" spans="2:6" ht="12.75" hidden="1">
      <c r="B50">
        <f>IF(OR(M13&gt;0,M15&gt;0,M17&gt;0),3,0)</f>
        <v>0</v>
      </c>
      <c r="C50">
        <f>IF(M26&gt;0,1,0)</f>
        <v>0</v>
      </c>
      <c r="D50">
        <f>IF(OR(J32="H",J32="h"),2,0)</f>
        <v>0</v>
      </c>
      <c r="E50">
        <f>IF(M44&gt;0,2,0)</f>
        <v>0</v>
      </c>
      <c r="F50">
        <f>SUM(B50:E50)</f>
        <v>0</v>
      </c>
    </row>
  </sheetData>
  <sheetProtection password="D54F" sheet="1" objects="1" scenarios="1" selectLockedCells="1"/>
  <printOptions/>
  <pageMargins left="0.5" right="0.5" top="1" bottom="1" header="0.5" footer="0.5"/>
  <pageSetup firstPageNumber="1" useFirstPageNumber="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49"/>
  <sheetViews>
    <sheetView showGridLines="0" showRowColHeaders="0" tabSelected="1" zoomScalePageLayoutView="0" workbookViewId="0" topLeftCell="A12">
      <selection activeCell="M41" sqref="M41"/>
    </sheetView>
  </sheetViews>
  <sheetFormatPr defaultColWidth="9.140625" defaultRowHeight="12.75"/>
  <cols>
    <col min="1" max="1" width="20.7109375" style="0" customWidth="1"/>
    <col min="2" max="2" width="5.421875" style="0" customWidth="1"/>
    <col min="3" max="3" width="5.140625" style="0" customWidth="1"/>
    <col min="4" max="4" width="5.00390625" style="0" customWidth="1"/>
    <col min="5" max="5" width="4.8515625" style="0" customWidth="1"/>
    <col min="6" max="6" width="5.28125" style="0" customWidth="1"/>
    <col min="7" max="8" width="5.00390625" style="0" customWidth="1"/>
    <col min="9" max="9" width="4.8515625" style="0" customWidth="1"/>
    <col min="10" max="10" width="5.140625" style="0" customWidth="1"/>
    <col min="11" max="12" width="5.28125" style="0" customWidth="1"/>
    <col min="13" max="13" width="8.8515625" style="31" customWidth="1"/>
  </cols>
  <sheetData>
    <row r="3" spans="1:11" ht="18">
      <c r="A3" s="6" t="s">
        <v>3</v>
      </c>
      <c r="B3" s="4" t="s">
        <v>26</v>
      </c>
      <c r="C3" s="4"/>
      <c r="D3" s="4"/>
      <c r="E3" s="2"/>
      <c r="F3" s="2"/>
      <c r="G3" s="4"/>
      <c r="H3" s="5"/>
      <c r="K3" s="1" t="s">
        <v>39</v>
      </c>
    </row>
    <row r="4" ht="12.75">
      <c r="A4" s="14" t="s">
        <v>4</v>
      </c>
    </row>
    <row r="5" ht="12.75">
      <c r="A5" s="14" t="s">
        <v>5</v>
      </c>
    </row>
    <row r="6" ht="13.5" thickBot="1">
      <c r="A6" s="14" t="s">
        <v>6</v>
      </c>
    </row>
    <row r="7" spans="2:10" ht="13.5" thickBot="1">
      <c r="B7" t="s">
        <v>29</v>
      </c>
      <c r="J7" s="21"/>
    </row>
    <row r="8" ht="15.75">
      <c r="A8" s="6" t="s">
        <v>7</v>
      </c>
    </row>
    <row r="9" ht="12.75">
      <c r="A9" s="14" t="s">
        <v>4</v>
      </c>
    </row>
    <row r="10" ht="12.75">
      <c r="A10" s="14" t="s">
        <v>5</v>
      </c>
    </row>
    <row r="11" spans="1:13" ht="12.75">
      <c r="A11" s="14" t="s">
        <v>6</v>
      </c>
      <c r="M11" s="31" t="s">
        <v>8</v>
      </c>
    </row>
    <row r="12" spans="1:13" ht="13.5" thickBo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31" t="s">
        <v>19</v>
      </c>
    </row>
    <row r="13" spans="1:12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0" ht="18">
      <c r="A14" s="6" t="s">
        <v>3</v>
      </c>
      <c r="B14" s="4" t="s">
        <v>27</v>
      </c>
      <c r="C14" s="4"/>
      <c r="D14" s="2"/>
      <c r="E14" s="2"/>
      <c r="F14" s="4"/>
      <c r="G14" s="5"/>
      <c r="J14" s="1" t="s">
        <v>40</v>
      </c>
    </row>
    <row r="15" spans="2:13" s="9" customFormat="1" ht="13.5" thickBot="1">
      <c r="B15" s="22">
        <v>501</v>
      </c>
      <c r="C15" s="22">
        <f aca="true" t="shared" si="0" ref="C15:L15">B17-B18</f>
        <v>501</v>
      </c>
      <c r="D15" s="22">
        <f t="shared" si="0"/>
        <v>501</v>
      </c>
      <c r="E15" s="22">
        <f t="shared" si="0"/>
        <v>501</v>
      </c>
      <c r="F15" s="22">
        <f t="shared" si="0"/>
        <v>501</v>
      </c>
      <c r="G15" s="22">
        <f t="shared" si="0"/>
        <v>501</v>
      </c>
      <c r="H15" s="22">
        <f t="shared" si="0"/>
        <v>501</v>
      </c>
      <c r="I15" s="22">
        <f t="shared" si="0"/>
        <v>501</v>
      </c>
      <c r="J15" s="22">
        <f>I17-I18</f>
        <v>501</v>
      </c>
      <c r="K15" s="22">
        <f t="shared" si="0"/>
        <v>501</v>
      </c>
      <c r="L15" s="22">
        <f t="shared" si="0"/>
        <v>501</v>
      </c>
      <c r="M15" s="40"/>
    </row>
    <row r="16" spans="1:13" ht="13.5" thickBot="1">
      <c r="A16" s="11" t="s">
        <v>4</v>
      </c>
      <c r="B16" s="23"/>
      <c r="C16" s="23"/>
      <c r="D16" s="23"/>
      <c r="E16" s="23"/>
      <c r="F16" s="23"/>
      <c r="G16" s="23"/>
      <c r="H16" s="23"/>
      <c r="I16" s="23"/>
      <c r="J16" s="23"/>
      <c r="K16" s="24"/>
      <c r="L16" s="24"/>
      <c r="M16" s="34"/>
    </row>
    <row r="17" spans="2:14" s="9" customFormat="1" ht="13.5" thickBot="1">
      <c r="B17" s="22">
        <f>(B15-B16)</f>
        <v>501</v>
      </c>
      <c r="C17" s="22">
        <f aca="true" t="shared" si="1" ref="C17:L17">C15-C16</f>
        <v>501</v>
      </c>
      <c r="D17" s="22">
        <f t="shared" si="1"/>
        <v>501</v>
      </c>
      <c r="E17" s="22">
        <f t="shared" si="1"/>
        <v>501</v>
      </c>
      <c r="F17" s="22">
        <f t="shared" si="1"/>
        <v>501</v>
      </c>
      <c r="G17" s="22">
        <f t="shared" si="1"/>
        <v>501</v>
      </c>
      <c r="H17" s="22">
        <f t="shared" si="1"/>
        <v>501</v>
      </c>
      <c r="I17" s="22">
        <f t="shared" si="1"/>
        <v>501</v>
      </c>
      <c r="J17" s="22">
        <f t="shared" si="1"/>
        <v>501</v>
      </c>
      <c r="K17" s="22">
        <f t="shared" si="1"/>
        <v>501</v>
      </c>
      <c r="L17" s="22">
        <f t="shared" si="1"/>
        <v>501</v>
      </c>
      <c r="M17" s="40"/>
      <c r="N17" s="10"/>
    </row>
    <row r="18" spans="1:13" ht="13.5" thickBot="1">
      <c r="A18" s="11" t="s">
        <v>5</v>
      </c>
      <c r="B18" s="23"/>
      <c r="C18" s="23"/>
      <c r="D18" s="23"/>
      <c r="E18" s="23"/>
      <c r="F18" s="23"/>
      <c r="G18" s="23"/>
      <c r="H18" s="23"/>
      <c r="I18" s="23"/>
      <c r="J18" s="23"/>
      <c r="K18" s="24"/>
      <c r="L18" s="24"/>
      <c r="M18" s="34"/>
    </row>
    <row r="19" spans="2:12" ht="12.75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5.75">
      <c r="A20" s="6" t="s">
        <v>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2:13" s="9" customFormat="1" ht="13.5" thickBot="1">
      <c r="B21" s="22">
        <v>501</v>
      </c>
      <c r="C21" s="22">
        <f aca="true" t="shared" si="2" ref="C21:L21">B23-B24</f>
        <v>501</v>
      </c>
      <c r="D21" s="22">
        <f t="shared" si="2"/>
        <v>501</v>
      </c>
      <c r="E21" s="22">
        <f t="shared" si="2"/>
        <v>501</v>
      </c>
      <c r="F21" s="22">
        <f t="shared" si="2"/>
        <v>501</v>
      </c>
      <c r="G21" s="22">
        <f t="shared" si="2"/>
        <v>501</v>
      </c>
      <c r="H21" s="22">
        <f t="shared" si="2"/>
        <v>501</v>
      </c>
      <c r="I21" s="22">
        <f t="shared" si="2"/>
        <v>501</v>
      </c>
      <c r="J21" s="22">
        <f t="shared" si="2"/>
        <v>501</v>
      </c>
      <c r="K21" s="22">
        <f t="shared" si="2"/>
        <v>501</v>
      </c>
      <c r="L21" s="22">
        <f t="shared" si="2"/>
        <v>501</v>
      </c>
      <c r="M21" s="40"/>
    </row>
    <row r="22" spans="1:13" ht="13.5" thickBot="1">
      <c r="A22" s="11" t="s">
        <v>4</v>
      </c>
      <c r="B22" s="23"/>
      <c r="C22" s="23"/>
      <c r="D22" s="23"/>
      <c r="E22" s="23"/>
      <c r="F22" s="23"/>
      <c r="G22" s="23"/>
      <c r="H22" s="23"/>
      <c r="I22" s="23"/>
      <c r="J22" s="23"/>
      <c r="K22" s="24"/>
      <c r="L22" s="24"/>
      <c r="M22" s="34"/>
    </row>
    <row r="23" spans="2:14" s="9" customFormat="1" ht="13.5" thickBot="1">
      <c r="B23" s="22">
        <f>(B21-B22)</f>
        <v>501</v>
      </c>
      <c r="C23" s="22">
        <f aca="true" t="shared" si="3" ref="C23:L23">C21-C22</f>
        <v>501</v>
      </c>
      <c r="D23" s="22">
        <f t="shared" si="3"/>
        <v>501</v>
      </c>
      <c r="E23" s="22">
        <f t="shared" si="3"/>
        <v>501</v>
      </c>
      <c r="F23" s="22">
        <f t="shared" si="3"/>
        <v>501</v>
      </c>
      <c r="G23" s="22">
        <f t="shared" si="3"/>
        <v>501</v>
      </c>
      <c r="H23" s="22">
        <f t="shared" si="3"/>
        <v>501</v>
      </c>
      <c r="I23" s="22">
        <f t="shared" si="3"/>
        <v>501</v>
      </c>
      <c r="J23" s="22">
        <f t="shared" si="3"/>
        <v>501</v>
      </c>
      <c r="K23" s="22">
        <f t="shared" si="3"/>
        <v>501</v>
      </c>
      <c r="L23" s="22">
        <f t="shared" si="3"/>
        <v>501</v>
      </c>
      <c r="M23" s="40"/>
      <c r="N23" s="10"/>
    </row>
    <row r="24" spans="1:13" ht="13.5" thickBot="1">
      <c r="A24" s="11" t="s">
        <v>5</v>
      </c>
      <c r="B24" s="23"/>
      <c r="C24" s="23"/>
      <c r="D24" s="23"/>
      <c r="E24" s="23"/>
      <c r="F24" s="23"/>
      <c r="G24" s="23"/>
      <c r="H24" s="23"/>
      <c r="I24" s="23"/>
      <c r="J24" s="23"/>
      <c r="K24" s="24"/>
      <c r="L24" s="24"/>
      <c r="M24" s="34"/>
    </row>
    <row r="25" spans="1:13" ht="13.5" thickBot="1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43"/>
    </row>
    <row r="26" spans="1:13" s="16" customFormat="1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36"/>
    </row>
    <row r="27" spans="1:12" ht="18">
      <c r="A27" s="6" t="s">
        <v>3</v>
      </c>
      <c r="B27" s="4" t="s">
        <v>38</v>
      </c>
      <c r="C27" s="4"/>
      <c r="D27" s="2"/>
      <c r="E27" s="2"/>
      <c r="F27" s="4"/>
      <c r="G27" s="5"/>
      <c r="J27" s="1" t="s">
        <v>41</v>
      </c>
      <c r="L27" s="8"/>
    </row>
    <row r="28" spans="2:13" s="9" customFormat="1" ht="13.5" thickBot="1">
      <c r="B28" s="9">
        <v>1001</v>
      </c>
      <c r="C28" s="9">
        <f>(B34-B35)</f>
        <v>1001</v>
      </c>
      <c r="D28" s="9">
        <f aca="true" t="shared" si="4" ref="D28:L28">C34-C35</f>
        <v>1001</v>
      </c>
      <c r="E28" s="9">
        <f t="shared" si="4"/>
        <v>1001</v>
      </c>
      <c r="F28" s="9">
        <f t="shared" si="4"/>
        <v>1001</v>
      </c>
      <c r="G28" s="9">
        <f t="shared" si="4"/>
        <v>1001</v>
      </c>
      <c r="H28" s="9">
        <f t="shared" si="4"/>
        <v>1001</v>
      </c>
      <c r="I28" s="9">
        <f t="shared" si="4"/>
        <v>1001</v>
      </c>
      <c r="J28" s="9">
        <f t="shared" si="4"/>
        <v>1001</v>
      </c>
      <c r="K28" s="9">
        <f t="shared" si="4"/>
        <v>1001</v>
      </c>
      <c r="L28" s="9">
        <f t="shared" si="4"/>
        <v>1001</v>
      </c>
      <c r="M28" s="41"/>
    </row>
    <row r="29" spans="1:13" ht="13.5" thickBot="1">
      <c r="A29" s="11" t="s">
        <v>4</v>
      </c>
      <c r="B29" s="12"/>
      <c r="C29" s="12"/>
      <c r="D29" s="12"/>
      <c r="E29" s="12"/>
      <c r="F29" s="12"/>
      <c r="G29" s="12"/>
      <c r="H29" s="12"/>
      <c r="I29" s="12"/>
      <c r="J29" s="12"/>
      <c r="K29" s="13"/>
      <c r="L29" s="13"/>
      <c r="M29" s="34"/>
    </row>
    <row r="30" spans="2:14" s="9" customFormat="1" ht="13.5" thickBot="1">
      <c r="B30" s="9">
        <f>(B28-B29)</f>
        <v>1001</v>
      </c>
      <c r="C30" s="9">
        <f aca="true" t="shared" si="5" ref="C30:L30">C28-C29</f>
        <v>1001</v>
      </c>
      <c r="D30" s="9">
        <f t="shared" si="5"/>
        <v>1001</v>
      </c>
      <c r="E30" s="9">
        <f t="shared" si="5"/>
        <v>1001</v>
      </c>
      <c r="F30" s="9">
        <f t="shared" si="5"/>
        <v>1001</v>
      </c>
      <c r="G30" s="9">
        <f t="shared" si="5"/>
        <v>1001</v>
      </c>
      <c r="H30" s="9">
        <f t="shared" si="5"/>
        <v>1001</v>
      </c>
      <c r="I30" s="9">
        <f t="shared" si="5"/>
        <v>1001</v>
      </c>
      <c r="J30" s="9">
        <f t="shared" si="5"/>
        <v>1001</v>
      </c>
      <c r="K30" s="9">
        <f t="shared" si="5"/>
        <v>1001</v>
      </c>
      <c r="L30" s="9">
        <f t="shared" si="5"/>
        <v>1001</v>
      </c>
      <c r="M30" s="40"/>
      <c r="N30" s="10"/>
    </row>
    <row r="31" spans="1:13" ht="13.5" thickBot="1">
      <c r="A31" s="11" t="s">
        <v>5</v>
      </c>
      <c r="B31" s="12"/>
      <c r="C31" s="12"/>
      <c r="D31" s="12"/>
      <c r="E31" s="12"/>
      <c r="F31" s="12"/>
      <c r="G31" s="12"/>
      <c r="H31" s="12"/>
      <c r="I31" s="12"/>
      <c r="J31" s="12"/>
      <c r="K31" s="13"/>
      <c r="L31" s="13"/>
      <c r="M31" s="34"/>
    </row>
    <row r="32" spans="2:13" s="9" customFormat="1" ht="13.5" thickBot="1">
      <c r="B32" s="9">
        <f>(B30-B31)</f>
        <v>1001</v>
      </c>
      <c r="C32" s="9">
        <f aca="true" t="shared" si="6" ref="C32:L32">C30-C31</f>
        <v>1001</v>
      </c>
      <c r="D32" s="9">
        <f t="shared" si="6"/>
        <v>1001</v>
      </c>
      <c r="E32" s="9">
        <f t="shared" si="6"/>
        <v>1001</v>
      </c>
      <c r="F32" s="9">
        <f t="shared" si="6"/>
        <v>1001</v>
      </c>
      <c r="G32" s="9">
        <f t="shared" si="6"/>
        <v>1001</v>
      </c>
      <c r="H32" s="9">
        <f t="shared" si="6"/>
        <v>1001</v>
      </c>
      <c r="I32" s="9">
        <f t="shared" si="6"/>
        <v>1001</v>
      </c>
      <c r="J32" s="9">
        <f t="shared" si="6"/>
        <v>1001</v>
      </c>
      <c r="K32" s="9">
        <f t="shared" si="6"/>
        <v>1001</v>
      </c>
      <c r="L32" s="9">
        <f t="shared" si="6"/>
        <v>1001</v>
      </c>
      <c r="M32" s="41"/>
    </row>
    <row r="33" spans="1:13" ht="13.5" thickBot="1">
      <c r="A33" s="15" t="s">
        <v>6</v>
      </c>
      <c r="B33" s="12"/>
      <c r="C33" s="12"/>
      <c r="D33" s="12"/>
      <c r="E33" s="12"/>
      <c r="F33" s="12"/>
      <c r="G33" s="12"/>
      <c r="H33" s="12"/>
      <c r="I33" s="12"/>
      <c r="J33" s="12"/>
      <c r="K33" s="13"/>
      <c r="L33" s="13"/>
      <c r="M33" s="34"/>
    </row>
    <row r="34" spans="2:13" s="9" customFormat="1" ht="13.5" thickBot="1">
      <c r="B34" s="9">
        <f>(B32-B33)</f>
        <v>1001</v>
      </c>
      <c r="C34" s="9">
        <f aca="true" t="shared" si="7" ref="C34:L34">C32-C33</f>
        <v>1001</v>
      </c>
      <c r="D34" s="9">
        <f t="shared" si="7"/>
        <v>1001</v>
      </c>
      <c r="E34" s="9">
        <f t="shared" si="7"/>
        <v>1001</v>
      </c>
      <c r="F34" s="9">
        <f t="shared" si="7"/>
        <v>1001</v>
      </c>
      <c r="G34" s="9">
        <f t="shared" si="7"/>
        <v>1001</v>
      </c>
      <c r="H34" s="9">
        <f t="shared" si="7"/>
        <v>1001</v>
      </c>
      <c r="I34" s="9">
        <f t="shared" si="7"/>
        <v>1001</v>
      </c>
      <c r="J34" s="9">
        <f t="shared" si="7"/>
        <v>1001</v>
      </c>
      <c r="K34" s="9">
        <f t="shared" si="7"/>
        <v>1001</v>
      </c>
      <c r="L34" s="9">
        <f t="shared" si="7"/>
        <v>1001</v>
      </c>
      <c r="M34" s="41"/>
    </row>
    <row r="35" spans="1:13" ht="13.5" thickBot="1">
      <c r="A35" s="15" t="s">
        <v>28</v>
      </c>
      <c r="B35" s="12"/>
      <c r="C35" s="12"/>
      <c r="D35" s="12"/>
      <c r="E35" s="12"/>
      <c r="F35" s="12"/>
      <c r="G35" s="12"/>
      <c r="H35" s="12"/>
      <c r="I35" s="12"/>
      <c r="J35" s="12"/>
      <c r="K35" s="13"/>
      <c r="L35" s="13"/>
      <c r="M35" s="34"/>
    </row>
    <row r="37" ht="15.75">
      <c r="A37" s="6" t="s">
        <v>7</v>
      </c>
    </row>
    <row r="38" spans="2:13" s="9" customFormat="1" ht="13.5" thickBot="1">
      <c r="B38" s="9">
        <v>1001</v>
      </c>
      <c r="C38" s="9">
        <f>(B44-B45)</f>
        <v>1001</v>
      </c>
      <c r="D38" s="9">
        <f aca="true" t="shared" si="8" ref="D38:L38">C44-C45</f>
        <v>1001</v>
      </c>
      <c r="E38" s="9">
        <f t="shared" si="8"/>
        <v>1001</v>
      </c>
      <c r="F38" s="9">
        <f t="shared" si="8"/>
        <v>1001</v>
      </c>
      <c r="G38" s="9">
        <f t="shared" si="8"/>
        <v>1001</v>
      </c>
      <c r="H38" s="9">
        <f t="shared" si="8"/>
        <v>1001</v>
      </c>
      <c r="I38" s="9">
        <f t="shared" si="8"/>
        <v>1001</v>
      </c>
      <c r="J38" s="9">
        <f>I44-I45</f>
        <v>1001</v>
      </c>
      <c r="K38" s="9">
        <f t="shared" si="8"/>
        <v>1001</v>
      </c>
      <c r="L38" s="9">
        <f t="shared" si="8"/>
        <v>1001</v>
      </c>
      <c r="M38" s="40"/>
    </row>
    <row r="39" spans="1:13" ht="13.5" thickBot="1">
      <c r="A39" s="11" t="s">
        <v>4</v>
      </c>
      <c r="B39" s="12"/>
      <c r="C39" s="12"/>
      <c r="D39" s="12"/>
      <c r="E39" s="12"/>
      <c r="F39" s="12"/>
      <c r="G39" s="12"/>
      <c r="H39" s="12"/>
      <c r="I39" s="12"/>
      <c r="J39" s="12"/>
      <c r="K39" s="13"/>
      <c r="L39" s="13"/>
      <c r="M39" s="34"/>
    </row>
    <row r="40" spans="2:14" s="9" customFormat="1" ht="13.5" thickBot="1">
      <c r="B40" s="9">
        <f>(B38-B39)</f>
        <v>1001</v>
      </c>
      <c r="C40" s="9">
        <f aca="true" t="shared" si="9" ref="C40:L40">C38-C39</f>
        <v>1001</v>
      </c>
      <c r="D40" s="9">
        <f t="shared" si="9"/>
        <v>1001</v>
      </c>
      <c r="E40" s="9">
        <f t="shared" si="9"/>
        <v>1001</v>
      </c>
      <c r="F40" s="9">
        <f t="shared" si="9"/>
        <v>1001</v>
      </c>
      <c r="G40" s="9">
        <f t="shared" si="9"/>
        <v>1001</v>
      </c>
      <c r="H40" s="9">
        <f t="shared" si="9"/>
        <v>1001</v>
      </c>
      <c r="I40" s="9">
        <f t="shared" si="9"/>
        <v>1001</v>
      </c>
      <c r="J40" s="9">
        <f t="shared" si="9"/>
        <v>1001</v>
      </c>
      <c r="K40" s="9">
        <f t="shared" si="9"/>
        <v>1001</v>
      </c>
      <c r="L40" s="9">
        <f t="shared" si="9"/>
        <v>1001</v>
      </c>
      <c r="M40" s="40"/>
      <c r="N40" s="10"/>
    </row>
    <row r="41" spans="1:13" ht="13.5" thickBot="1">
      <c r="A41" s="11" t="s">
        <v>5</v>
      </c>
      <c r="B41" s="12"/>
      <c r="C41" s="12"/>
      <c r="D41" s="12"/>
      <c r="E41" s="12"/>
      <c r="F41" s="12"/>
      <c r="G41" s="12"/>
      <c r="H41" s="12"/>
      <c r="I41" s="12"/>
      <c r="J41" s="12"/>
      <c r="K41" s="13"/>
      <c r="L41" s="13"/>
      <c r="M41" s="34"/>
    </row>
    <row r="42" spans="2:13" s="9" customFormat="1" ht="13.5" thickBot="1">
      <c r="B42" s="9">
        <f>(B40-B41)</f>
        <v>1001</v>
      </c>
      <c r="C42" s="9">
        <f aca="true" t="shared" si="10" ref="C42:L42">C40-C41</f>
        <v>1001</v>
      </c>
      <c r="D42" s="9">
        <f t="shared" si="10"/>
        <v>1001</v>
      </c>
      <c r="E42" s="9">
        <f t="shared" si="10"/>
        <v>1001</v>
      </c>
      <c r="F42" s="9">
        <f t="shared" si="10"/>
        <v>1001</v>
      </c>
      <c r="G42" s="9">
        <f t="shared" si="10"/>
        <v>1001</v>
      </c>
      <c r="H42" s="9">
        <f t="shared" si="10"/>
        <v>1001</v>
      </c>
      <c r="I42" s="9">
        <f t="shared" si="10"/>
        <v>1001</v>
      </c>
      <c r="J42" s="9">
        <f t="shared" si="10"/>
        <v>1001</v>
      </c>
      <c r="K42" s="9">
        <f t="shared" si="10"/>
        <v>1001</v>
      </c>
      <c r="L42" s="9">
        <f t="shared" si="10"/>
        <v>1001</v>
      </c>
      <c r="M42" s="41"/>
    </row>
    <row r="43" spans="1:13" ht="13.5" thickBot="1">
      <c r="A43" s="15" t="s">
        <v>6</v>
      </c>
      <c r="B43" s="12"/>
      <c r="C43" s="12"/>
      <c r="D43" s="12"/>
      <c r="E43" s="12"/>
      <c r="F43" s="12"/>
      <c r="G43" s="12"/>
      <c r="H43" s="12"/>
      <c r="I43" s="12"/>
      <c r="J43" s="12"/>
      <c r="K43" s="13"/>
      <c r="L43" s="13"/>
      <c r="M43" s="34"/>
    </row>
    <row r="44" spans="2:13" s="9" customFormat="1" ht="13.5" thickBot="1">
      <c r="B44" s="9">
        <f>(B42-B43)</f>
        <v>1001</v>
      </c>
      <c r="C44" s="9">
        <f aca="true" t="shared" si="11" ref="C44:L44">C42-C43</f>
        <v>1001</v>
      </c>
      <c r="D44" s="9">
        <f t="shared" si="11"/>
        <v>1001</v>
      </c>
      <c r="E44" s="9">
        <f t="shared" si="11"/>
        <v>1001</v>
      </c>
      <c r="F44" s="9">
        <f t="shared" si="11"/>
        <v>1001</v>
      </c>
      <c r="G44" s="9">
        <f t="shared" si="11"/>
        <v>1001</v>
      </c>
      <c r="H44" s="9">
        <f t="shared" si="11"/>
        <v>1001</v>
      </c>
      <c r="I44" s="9">
        <f t="shared" si="11"/>
        <v>1001</v>
      </c>
      <c r="J44" s="9">
        <f t="shared" si="11"/>
        <v>1001</v>
      </c>
      <c r="K44" s="9">
        <f t="shared" si="11"/>
        <v>1001</v>
      </c>
      <c r="L44" s="9">
        <f t="shared" si="11"/>
        <v>1001</v>
      </c>
      <c r="M44" s="41"/>
    </row>
    <row r="45" spans="1:13" ht="13.5" thickBot="1">
      <c r="A45" s="15" t="s">
        <v>28</v>
      </c>
      <c r="B45" s="12"/>
      <c r="C45" s="12"/>
      <c r="D45" s="12"/>
      <c r="E45" s="12"/>
      <c r="F45" s="12"/>
      <c r="G45" s="12"/>
      <c r="H45" s="12"/>
      <c r="I45" s="12"/>
      <c r="J45" s="12"/>
      <c r="K45" s="13"/>
      <c r="L45" s="30"/>
      <c r="M45" s="34"/>
    </row>
    <row r="46" spans="1:13" ht="12.75">
      <c r="A46" s="27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44"/>
    </row>
    <row r="47" spans="1:13" ht="12.75">
      <c r="A47" s="14"/>
      <c r="M47" s="42"/>
    </row>
    <row r="48" spans="2:6" ht="12.75" hidden="1">
      <c r="B48">
        <f>IF(OR(J7="V",J7="v"),3,0)</f>
        <v>0</v>
      </c>
      <c r="C48">
        <f>IF(OR(M16&gt;0,M18&gt;0),2,0)</f>
        <v>0</v>
      </c>
      <c r="D48">
        <f>IF(OR(M29&gt;0,M31&gt;0,M33&gt;0,M35&gt;0),4,0)</f>
        <v>0</v>
      </c>
      <c r="F48">
        <f>SUM(B48:D48)</f>
        <v>0</v>
      </c>
    </row>
    <row r="49" spans="2:6" ht="12.75" hidden="1">
      <c r="B49">
        <f>IF(OR(J7="H",J7="h"),3,0)</f>
        <v>0</v>
      </c>
      <c r="C49">
        <f>IF(OR(M22&gt;0,M24&gt;0),2,0)</f>
        <v>0</v>
      </c>
      <c r="D49">
        <f>IF(OR(M39&gt;0,M41&gt;0,M43&gt;0,M45&gt;0),4,0)</f>
        <v>0</v>
      </c>
      <c r="F49">
        <f>SUM(B49:D49)</f>
        <v>0</v>
      </c>
    </row>
  </sheetData>
  <sheetProtection password="D54F" sheet="1" objects="1" scenarios="1" selectLockedCells="1"/>
  <printOptions/>
  <pageMargins left="0.5" right="0.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C Martin</dc:creator>
  <cp:keywords/>
  <dc:description/>
  <cp:lastModifiedBy>Joe Martin</cp:lastModifiedBy>
  <cp:lastPrinted>2004-11-04T17:04:25Z</cp:lastPrinted>
  <dcterms:created xsi:type="dcterms:W3CDTF">2004-11-02T20:11:37Z</dcterms:created>
  <dcterms:modified xsi:type="dcterms:W3CDTF">2012-05-28T15:51:43Z</dcterms:modified>
  <cp:category/>
  <cp:version/>
  <cp:contentType/>
  <cp:contentStatus/>
</cp:coreProperties>
</file>